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000" windowHeight="5565" tabRatio="883" activeTab="0"/>
  </bookViews>
  <sheets>
    <sheet name="TUPA MODIF DEFENSA CIVIL" sheetId="1" r:id="rId1"/>
  </sheets>
  <definedNames/>
  <calcPr fullCalcOnLoad="1"/>
</workbook>
</file>

<file path=xl/sharedStrings.xml><?xml version="1.0" encoding="utf-8"?>
<sst xmlns="http://schemas.openxmlformats.org/spreadsheetml/2006/main" count="369" uniqueCount="219">
  <si>
    <t>(en S/)</t>
  </si>
  <si>
    <t>DENOMINACIÓN DEL PROCEDIMIENTO Y
BASE LEGAL</t>
  </si>
  <si>
    <t>REQUISITOS</t>
  </si>
  <si>
    <t>CALIFICACIÓN</t>
  </si>
  <si>
    <t>X</t>
  </si>
  <si>
    <t>APELACIÓN</t>
  </si>
  <si>
    <t>INSTANCIAS DE RESOLUCIÓN DE RECURSOS</t>
  </si>
  <si>
    <t>INICIO DEL PROCEDI-MIENTO</t>
  </si>
  <si>
    <t>PLAZO PARA RESOLVER</t>
  </si>
  <si>
    <t>(en días hábiles)</t>
  </si>
  <si>
    <t>Evaluación Previa</t>
  </si>
  <si>
    <t>DERECHO DE TRAMITACIÓN (*)</t>
  </si>
  <si>
    <t>Número y Denominación</t>
  </si>
  <si>
    <t>AUTORIDAD COMPETEN-TE PARA RESOLVER</t>
  </si>
  <si>
    <t>Formula-rio
/ Código /
Ubicación</t>
  </si>
  <si>
    <t>Base Legal</t>
  </si>
  <si>
    <t>Documentario</t>
  </si>
  <si>
    <t>Auto-mático</t>
  </si>
  <si>
    <t>Nº</t>
  </si>
  <si>
    <t>DE</t>
  </si>
  <si>
    <t>ORD</t>
  </si>
  <si>
    <t>RECONSIDERACIÓN</t>
  </si>
  <si>
    <t>Positivo</t>
  </si>
  <si>
    <t>Negativo</t>
  </si>
  <si>
    <t>Notas:</t>
  </si>
  <si>
    <t>(en % UIT Año 2016)</t>
  </si>
  <si>
    <t>MUNICIPALIDAD DISTRITAL DE SANTA</t>
  </si>
  <si>
    <t>Oficina</t>
  </si>
  <si>
    <t>Tramite</t>
  </si>
  <si>
    <t>*Reglamento de Inspecciones Tecnicas de Seguridad en Edifica-</t>
  </si>
  <si>
    <t>Trámite</t>
  </si>
  <si>
    <t xml:space="preserve"> Documentario</t>
  </si>
  <si>
    <t>ciones, Decreto Supremo N° 058-2014-PCM (14.09.14), Art. 9 (Numeral</t>
  </si>
  <si>
    <t>seguridad</t>
  </si>
  <si>
    <t>DEFENSA CIVIL</t>
  </si>
  <si>
    <t>INSPECCIONES TECNICAS DE SEGURIDAD</t>
  </si>
  <si>
    <t>EN EDIFICACIONES BASICAS (Ex Post): APLICABLE PARA MODELOS,</t>
  </si>
  <si>
    <t>STANDS O PUESTOS DENTRO DE LOS MERCADOS DE ABASTOS,</t>
  </si>
  <si>
    <t>GALERIAS Y CENTROS COMERCIALES.</t>
  </si>
  <si>
    <t>* Ley N° 30230, articulo 64 (12/07/2014)</t>
  </si>
  <si>
    <t>* Ley N° 28976, articulo 9 (05/02/2007)</t>
  </si>
  <si>
    <t>9.1 incisos 9.1 incisos a y b)</t>
  </si>
  <si>
    <t>Art. 21 (numeral 21.3). Art. 22 (numeral 22.1). Art. 34 (numeral 34.1).</t>
  </si>
  <si>
    <t>DE SEGURIDAD EN EDIFICACIONES BASICAS (Ex Post)</t>
  </si>
  <si>
    <t>Art. 19 (numeral 19.1). Art. 34 (numeral 34.1).</t>
  </si>
  <si>
    <t>BASICAS (Ex Ante)</t>
  </si>
  <si>
    <t>9.2</t>
  </si>
  <si>
    <t>Declaracion Jurada de Observancia de las condiciones de</t>
  </si>
  <si>
    <t>Pago de derecho de tramite</t>
  </si>
  <si>
    <t>(a) Las Municipalidades se encuentran impedidas de</t>
  </si>
  <si>
    <t>exigir la ejecucion de ITSE a edificaciones cuya verificacion</t>
  </si>
  <si>
    <t>de la normativa de seguridad en edificaciones es compe-</t>
  </si>
  <si>
    <t>tencia de otra entidad.</t>
  </si>
  <si>
    <t>durante la diligencia de inspeccion el grupo de inspecciones</t>
  </si>
  <si>
    <t>debera remitir al Alcalde o autoridad que corresponda copia</t>
  </si>
  <si>
    <t xml:space="preserve">de acta de diligencia o copia de ITSE respectivo en un </t>
  </si>
  <si>
    <t xml:space="preserve">maximo de 24 horas con la finalidad que adopta las </t>
  </si>
  <si>
    <t>acciones necesarias.</t>
  </si>
  <si>
    <t>Solicitud de levantamiento de bservanciones</t>
  </si>
  <si>
    <t>(a) En caso de existir rango alto para la vid de la poblacion,</t>
  </si>
  <si>
    <t>Copia de plano de Ubicación</t>
  </si>
  <si>
    <t>Copia de los planos de arquitectura (distribución)</t>
  </si>
  <si>
    <t>copia de losProductos de pruebas de operatividad y mante-</t>
  </si>
  <si>
    <t>nimiento de los equipos de seguridad.</t>
  </si>
  <si>
    <t>copia de Plan de Seguridad</t>
  </si>
  <si>
    <t>Copia de certificado vigente de medicion de resistencia</t>
  </si>
  <si>
    <t>del pozo a tierra.</t>
  </si>
  <si>
    <t>Copia de los certificados de conformidad emitidos por</t>
  </si>
  <si>
    <t>OSINERGMIN cuando corresponda</t>
  </si>
  <si>
    <t>Declara-</t>
  </si>
  <si>
    <t>cion</t>
  </si>
  <si>
    <t>Jurada</t>
  </si>
  <si>
    <t>Solicitud</t>
  </si>
  <si>
    <t>de levan-</t>
  </si>
  <si>
    <t>tamiento</t>
  </si>
  <si>
    <t>de</t>
  </si>
  <si>
    <t>observa-</t>
  </si>
  <si>
    <t>ciones</t>
  </si>
  <si>
    <t xml:space="preserve"> ITSE</t>
  </si>
  <si>
    <t>Alcalde</t>
  </si>
  <si>
    <t>Plazo máximo</t>
  </si>
  <si>
    <t>para presentar el</t>
  </si>
  <si>
    <t>recurso:</t>
  </si>
  <si>
    <t>15 días hábiles</t>
  </si>
  <si>
    <t>para resolver:</t>
  </si>
  <si>
    <t>30 días hábiles</t>
  </si>
  <si>
    <t>5 dias</t>
  </si>
  <si>
    <t>Técnica</t>
  </si>
  <si>
    <t>de Defensa</t>
  </si>
  <si>
    <t>Civil</t>
  </si>
  <si>
    <r>
      <rPr>
        <b/>
        <sz val="9"/>
        <color indexed="10"/>
        <rFont val="Arial"/>
        <family val="2"/>
      </rPr>
      <t>INSPECCIONES TECNICAS DE SEGURIDAD EN EDIFICACIONES</t>
    </r>
  </si>
  <si>
    <t>(b) En caso de existir rango alto para la vida de la poblacion,</t>
  </si>
  <si>
    <t>Solicitud de Inscripción</t>
  </si>
  <si>
    <t>5</t>
  </si>
  <si>
    <t>INSPECCIONES TÉCNICAS DE SEGURIDAD</t>
  </si>
  <si>
    <t>Solicitud de inspección</t>
  </si>
  <si>
    <t>6 días</t>
  </si>
  <si>
    <t xml:space="preserve">Jefe de </t>
  </si>
  <si>
    <t>Jefe de</t>
  </si>
  <si>
    <t>Superior 
Jerarquico</t>
  </si>
  <si>
    <t>EN EDIFICACIONES DE DETALLE</t>
  </si>
  <si>
    <t>Copia del plano de Ubicación</t>
  </si>
  <si>
    <t>ITSE</t>
  </si>
  <si>
    <t xml:space="preserve">del Jefe de </t>
  </si>
  <si>
    <t>Copia de los planos de arquitectura (distribución) y detalle del cálculo</t>
  </si>
  <si>
    <t>de aforo por áreas</t>
  </si>
  <si>
    <t xml:space="preserve">Copia de plano de diagramas unifilares y tableros eléctricos </t>
  </si>
  <si>
    <t xml:space="preserve">Base Legal </t>
  </si>
  <si>
    <t>y cuadro de cargas</t>
  </si>
  <si>
    <t>Copia de plano de señalización y rutas de evacuación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</si>
  <si>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>Ley N° 30230, artículo 64 (12/07/2014)</t>
    </r>
  </si>
  <si>
    <t>Copia del plan de seguridad</t>
  </si>
  <si>
    <t>* Ley Nº 28976, artículo 9 (05/02/2007)</t>
  </si>
  <si>
    <t>7</t>
  </si>
  <si>
    <t>Copia de protocolos de pruebas de operatividad y mantenimiento de</t>
  </si>
  <si>
    <r>
      <rPr>
        <b/>
        <sz val="9"/>
        <rFont val="Arial"/>
        <family val="2"/>
      </rPr>
      <t xml:space="preserve">* </t>
    </r>
    <r>
      <rPr>
        <sz val="9"/>
        <rFont val="Arial"/>
        <family val="2"/>
      </rPr>
      <t>Ley N° 27444, artículo 113 (11/04/2001)</t>
    </r>
  </si>
  <si>
    <t>los equipos de seguridad</t>
  </si>
  <si>
    <t>* Reglamento de Inspecciones Técnicas de Seguri-</t>
  </si>
  <si>
    <t>8</t>
  </si>
  <si>
    <t>Copia de constancia de mantenimiento de calderas, cuando</t>
  </si>
  <si>
    <t xml:space="preserve">   dad en Edificaciones, Decreto Supremo N°058-2014-</t>
  </si>
  <si>
    <t>corresponda</t>
  </si>
  <si>
    <t xml:space="preserve">   PCM (14.09.14), Art. 10 (numeral 10.3), </t>
  </si>
  <si>
    <t xml:space="preserve">Copia del certificado vigente de medición de resistencia </t>
  </si>
  <si>
    <t xml:space="preserve">   Art. 24 (numeral 24.1), Art. 26 (numeral 26.3), Art. 34</t>
  </si>
  <si>
    <t>del pozo a tierra</t>
  </si>
  <si>
    <t xml:space="preserve">  (numeral 34.1), Art. 40 </t>
  </si>
  <si>
    <t>Copia de los certificados de conformidad emitidos por OSINERGMIN</t>
  </si>
  <si>
    <t>cuando corresponda</t>
  </si>
  <si>
    <t>Aplica para los objetos de inspección</t>
  </si>
  <si>
    <t>11</t>
  </si>
  <si>
    <t>Copia de la autorización del Ministerio de Cultura, en caso de</t>
  </si>
  <si>
    <t>señalados en el artículo 10.2 del D.S.058-2014-PCM</t>
  </si>
  <si>
    <t>edificaciones integrantes del Patrimonio Cultural de la Nación.</t>
  </si>
  <si>
    <t>Indicar el número del certificado de Inspección Técnica de Seguridad</t>
  </si>
  <si>
    <t>en Edificaciones de detalle vigente que corresponde a la edificación</t>
  </si>
  <si>
    <t>que alberga al objeto de inspección (de corresponder, salvo los</t>
  </si>
  <si>
    <t xml:space="preserve">objetos de inspección que cuenten con acceso(s) directo e  </t>
  </si>
  <si>
    <t>independiente(s) desde la vía pública.</t>
  </si>
  <si>
    <t xml:space="preserve">Pago por derecho de trámite.          </t>
  </si>
  <si>
    <t>Tramos</t>
  </si>
  <si>
    <t>a) Hasta 100 m2</t>
  </si>
  <si>
    <t xml:space="preserve">b) Mayor a 100 m2 hasta 500m2 </t>
  </si>
  <si>
    <t xml:space="preserve">c) Mayor a 500 m2 hasta 800 m2 </t>
  </si>
  <si>
    <t xml:space="preserve">d) Mayor a 800 m2 hasta 1100 m2 </t>
  </si>
  <si>
    <t xml:space="preserve">e) Mayor a 1100 m2 hasta 3000 m2 </t>
  </si>
  <si>
    <t xml:space="preserve">f) Mayor a 3000 m2 hasta 5000 m2 </t>
  </si>
  <si>
    <t>g) Mayor a 5000 m2 hasta 10000 m2</t>
  </si>
  <si>
    <t xml:space="preserve">h) Mayor a 10000 hasta 20000 m2 </t>
  </si>
  <si>
    <t xml:space="preserve">i) Mayor a 20000 hasta 50000 m2 </t>
  </si>
  <si>
    <t>j) Mayor a 50000 a más m2</t>
  </si>
  <si>
    <r>
      <rPr>
        <b/>
        <sz val="9"/>
        <rFont val="Arial"/>
        <family val="2"/>
      </rPr>
      <t xml:space="preserve">(a) </t>
    </r>
    <r>
      <rPr>
        <sz val="9"/>
        <rFont val="Arial"/>
        <family val="2"/>
      </rPr>
      <t>Las municipalidades se encuentran impedidas de solicitar la</t>
    </r>
  </si>
  <si>
    <t xml:space="preserve">     ejecución de ITSE a edificaciones cuya verificacion de la</t>
  </si>
  <si>
    <t xml:space="preserve">     normativa de seguridad en edificaciones es competencia de</t>
  </si>
  <si>
    <t xml:space="preserve">     otra entidad.</t>
  </si>
  <si>
    <r>
      <rPr>
        <b/>
        <sz val="9"/>
        <rFont val="Arial"/>
        <family val="2"/>
      </rPr>
      <t xml:space="preserve">(b)  </t>
    </r>
    <r>
      <rPr>
        <sz val="9"/>
        <rFont val="Arial"/>
        <family val="2"/>
      </rPr>
      <t xml:space="preserve">En caso de existir riesgo alto o muy alto para la vida de la </t>
    </r>
  </si>
  <si>
    <t xml:space="preserve">      población, durante la diligencia de inspeccion el grupo de </t>
  </si>
  <si>
    <t xml:space="preserve">      inspectores debera remitir al Alcalde o autoridad que </t>
  </si>
  <si>
    <t xml:space="preserve">      corresponda copia del acta de dilgencia o copia de ITSE </t>
  </si>
  <si>
    <t xml:space="preserve">      respectivo en un máximo de 24 horas con la finalidad que adopte </t>
  </si>
  <si>
    <t xml:space="preserve">      las acciones necesarias</t>
  </si>
  <si>
    <t xml:space="preserve">LEVANTAMIENTO DE OBSERVACIONES DE LA </t>
  </si>
  <si>
    <t xml:space="preserve">Solicitud de </t>
  </si>
  <si>
    <t>7 días</t>
  </si>
  <si>
    <t xml:space="preserve">Superior </t>
  </si>
  <si>
    <t>INSPECCIÓN TÉCNICA DE SEGURIDAD EN EDIFICACIONES</t>
  </si>
  <si>
    <t>Solicitud de Levantamiento de observaciones</t>
  </si>
  <si>
    <t xml:space="preserve">levantamiento </t>
  </si>
  <si>
    <t>Jerárquico</t>
  </si>
  <si>
    <t>DE DETALLE</t>
  </si>
  <si>
    <t>Pago por derecho de trámite</t>
  </si>
  <si>
    <t xml:space="preserve">de </t>
  </si>
  <si>
    <t>observaciones</t>
  </si>
  <si>
    <t>* Ley N° 30230, artículo 64 (12/07/2014)</t>
  </si>
  <si>
    <t xml:space="preserve">* Ley N° 27444, artículo 113 (11/04/2001) </t>
  </si>
  <si>
    <t xml:space="preserve">   2014-PCM (14.09.14), Art. 27 (numeral 27.1), Art. 34</t>
  </si>
  <si>
    <t xml:space="preserve">  (numeral 34.1), Art. 40</t>
  </si>
  <si>
    <r>
      <rPr>
        <b/>
        <sz val="9"/>
        <rFont val="Arial"/>
        <family val="2"/>
      </rPr>
      <t xml:space="preserve">(a) </t>
    </r>
    <r>
      <rPr>
        <sz val="9"/>
        <rFont val="Arial"/>
        <family val="2"/>
      </rPr>
      <t>El administrado deberá proceder con el pago del derecho de</t>
    </r>
  </si>
  <si>
    <t xml:space="preserve">     tramitación correspondiente a la diligencia de levantamiento de </t>
  </si>
  <si>
    <r>
      <rPr>
        <b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observaciones y solicitar dicha diligencia por escrito al órgano </t>
    </r>
  </si>
  <si>
    <t xml:space="preserve">     ejecutante, hasta 04 días hábiles antes de la fecha programada</t>
  </si>
  <si>
    <t xml:space="preserve">     para la diligencia, caso contrario se procederá con la finalización</t>
  </si>
  <si>
    <t xml:space="preserve">     del procedimiento.</t>
  </si>
  <si>
    <t xml:space="preserve">      inspectores debera remitir al Alcalde o autoridad que corresponda </t>
  </si>
  <si>
    <t xml:space="preserve">      copia del acta de dilgencia o copia de ITSE respectivo en un</t>
  </si>
  <si>
    <t xml:space="preserve">      máximo de 24 horas con la finalidad que adopte las acciones </t>
  </si>
  <si>
    <t xml:space="preserve">      necesarias</t>
  </si>
  <si>
    <t>de la normativa de seguridad en edificaciones es competencia</t>
  </si>
  <si>
    <t>de otra entidad.</t>
  </si>
  <si>
    <t>LEVANTAMIENTO DE OBSERVACIONES DE LA INSPECCION TECNICA</t>
  </si>
  <si>
    <t>DE SEGURIDAD EN EDIFICACIONES BASICAS (Ex Ante)</t>
  </si>
  <si>
    <t>* Ley N° 27444, articulo 113 (11/04/2001)</t>
  </si>
  <si>
    <t>*Reglamento de Inspecciones Tecnicas de Seguridad en Edificaciones</t>
  </si>
  <si>
    <t xml:space="preserve">Decreto Supremo N° 058-2014-PCM (14.09.14), Art. 22 (Numeral 22.1 </t>
  </si>
  <si>
    <t>y 22.3) Art. 34 (numeral 34.1)</t>
  </si>
  <si>
    <t>(a) En caso de existir rango alto para la vida de la poblacion,</t>
  </si>
  <si>
    <t/>
  </si>
  <si>
    <t>9.2 Art. 19 (numeral 19.1).  Art. 34 (numeral 34.1).</t>
  </si>
  <si>
    <t>* Reglamento de Inspecciones Técnicas de Seguridad</t>
  </si>
  <si>
    <t xml:space="preserve">   en Edificaciones, Decreto Supremo N° 058-2014</t>
  </si>
  <si>
    <t>6</t>
  </si>
  <si>
    <t>12.7</t>
  </si>
  <si>
    <t>15.8</t>
  </si>
  <si>
    <t>18.3</t>
  </si>
  <si>
    <t>22.5</t>
  </si>
  <si>
    <t>26.3</t>
  </si>
  <si>
    <t>29.4</t>
  </si>
  <si>
    <t>38.3</t>
  </si>
  <si>
    <t>52.4</t>
  </si>
  <si>
    <t>63.6</t>
  </si>
  <si>
    <t>67.9</t>
  </si>
  <si>
    <t>5.5</t>
  </si>
  <si>
    <t>5.6</t>
  </si>
  <si>
    <t>6.1</t>
  </si>
  <si>
    <t>9.3</t>
  </si>
  <si>
    <t>12.8</t>
  </si>
  <si>
    <t>16.4</t>
  </si>
  <si>
    <t>16.5</t>
  </si>
  <si>
    <t>TEXTO ÚNICO DE PROCEDIMIENTOS ADMINISTRATIVOS - SECCION INSPECCIONES TECNICAS DE SEGURIDAD EN EDIFICACIONES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</si>
</sst>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_-* #,##0\ _€_-;\-* #,##0\ _€_-;_-* &quot;-&quot;??\ _€_-;_-@_-"/>
    <numFmt numFmtId="183" formatCode="0.00000"/>
    <numFmt numFmtId="184" formatCode="0.00000%"/>
    <numFmt numFmtId="185" formatCode="#,##0.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00\ _€_-;\-* #,##0.000\ _€_-;_-* &quot;-&quot;??\ _€_-;_-@_-"/>
    <numFmt numFmtId="191" formatCode="_-* #,##0.0\ _€_-;\-* #,##0.0\ _€_-;_-* &quot;-&quot;??\ _€_-;_-@_-"/>
    <numFmt numFmtId="192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179" fontId="3" fillId="0" borderId="11" xfId="49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49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9" fontId="3" fillId="0" borderId="12" xfId="49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179" fontId="5" fillId="32" borderId="11" xfId="49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179" fontId="5" fillId="32" borderId="12" xfId="49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0" fontId="3" fillId="0" borderId="13" xfId="0" applyFont="1" applyFill="1" applyBorder="1" applyAlignment="1" quotePrefix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79" fontId="3" fillId="0" borderId="14" xfId="49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vertical="center"/>
    </xf>
    <xf numFmtId="0" fontId="3" fillId="0" borderId="17" xfId="0" applyFont="1" applyFill="1" applyBorder="1" applyAlignment="1" quotePrefix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 quotePrefix="1">
      <alignment vertical="center"/>
    </xf>
    <xf numFmtId="0" fontId="47" fillId="0" borderId="0" xfId="0" applyFont="1" applyFill="1" applyBorder="1" applyAlignment="1" quotePrefix="1">
      <alignment vertical="center"/>
    </xf>
    <xf numFmtId="0" fontId="3" fillId="0" borderId="11" xfId="56" applyFont="1" applyFill="1" applyBorder="1" applyAlignment="1">
      <alignment vertical="center"/>
      <protection/>
    </xf>
    <xf numFmtId="0" fontId="3" fillId="0" borderId="19" xfId="56" applyFont="1" applyFill="1" applyBorder="1" applyAlignment="1">
      <alignment horizontal="left" vertical="center"/>
      <protection/>
    </xf>
    <xf numFmtId="0" fontId="3" fillId="0" borderId="19" xfId="56" applyFont="1" applyFill="1" applyBorder="1" applyAlignment="1">
      <alignment/>
      <protection/>
    </xf>
    <xf numFmtId="0" fontId="3" fillId="0" borderId="19" xfId="56" applyFont="1" applyFill="1" applyBorder="1" applyAlignment="1">
      <alignment vertical="center"/>
      <protection/>
    </xf>
    <xf numFmtId="0" fontId="3" fillId="0" borderId="11" xfId="56" applyFont="1" applyFill="1" applyBorder="1">
      <alignment/>
      <protection/>
    </xf>
    <xf numFmtId="0" fontId="3" fillId="0" borderId="11" xfId="56" applyFont="1" applyFill="1" applyBorder="1" applyAlignment="1">
      <alignment horizontal="left" vertical="center"/>
      <protection/>
    </xf>
    <xf numFmtId="0" fontId="3" fillId="0" borderId="19" xfId="56" applyFont="1" applyFill="1" applyBorder="1">
      <alignment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0" fontId="3" fillId="0" borderId="18" xfId="0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0" xfId="56" applyFont="1" applyFill="1" applyBorder="1">
      <alignment/>
      <protection/>
    </xf>
    <xf numFmtId="49" fontId="3" fillId="0" borderId="20" xfId="56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49" fontId="3" fillId="0" borderId="18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center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3" fillId="0" borderId="19" xfId="56" applyNumberFormat="1" applyFont="1" applyFill="1" applyBorder="1" applyAlignment="1">
      <alignment horizontal="center" vertical="center"/>
      <protection/>
    </xf>
    <xf numFmtId="49" fontId="3" fillId="0" borderId="18" xfId="56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vertical="center"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vertical="center"/>
      <protection/>
    </xf>
    <xf numFmtId="0" fontId="2" fillId="0" borderId="11" xfId="56" applyFont="1" applyFill="1" applyBorder="1">
      <alignment/>
      <protection/>
    </xf>
    <xf numFmtId="0" fontId="3" fillId="0" borderId="11" xfId="0" applyNumberFormat="1" applyFont="1" applyFill="1" applyBorder="1" applyAlignment="1">
      <alignment vertical="center"/>
    </xf>
    <xf numFmtId="49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horizontal="left" vertical="center"/>
    </xf>
    <xf numFmtId="49" fontId="48" fillId="0" borderId="11" xfId="56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49" fontId="3" fillId="0" borderId="12" xfId="56" applyNumberFormat="1" applyFont="1" applyFill="1" applyBorder="1" applyAlignment="1">
      <alignment horizontal="center" vertical="center"/>
      <protection/>
    </xf>
    <xf numFmtId="49" fontId="3" fillId="0" borderId="13" xfId="56" applyNumberFormat="1" applyFont="1" applyFill="1" applyBorder="1" applyAlignment="1">
      <alignment horizontal="center" vertical="center"/>
      <protection/>
    </xf>
    <xf numFmtId="49" fontId="3" fillId="0" borderId="12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/>
    </xf>
    <xf numFmtId="0" fontId="2" fillId="0" borderId="11" xfId="56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vertical="center"/>
    </xf>
    <xf numFmtId="49" fontId="2" fillId="0" borderId="10" xfId="56" applyNumberFormat="1" applyFont="1" applyFill="1" applyBorder="1" applyAlignment="1">
      <alignment horizontal="center" vertical="center"/>
      <protection/>
    </xf>
    <xf numFmtId="49" fontId="2" fillId="0" borderId="12" xfId="56" applyNumberFormat="1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top"/>
      <protection/>
    </xf>
    <xf numFmtId="0" fontId="3" fillId="0" borderId="0" xfId="56" applyFont="1" applyFill="1" applyBorder="1" applyAlignment="1">
      <alignment vertical="top"/>
      <protection/>
    </xf>
    <xf numFmtId="0" fontId="3" fillId="0" borderId="11" xfId="56" applyNumberFormat="1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56" applyFont="1" applyFill="1" applyBorder="1">
      <alignment/>
      <protection/>
    </xf>
    <xf numFmtId="49" fontId="2" fillId="0" borderId="0" xfId="0" applyNumberFormat="1" applyFont="1" applyFill="1" applyBorder="1" applyAlignment="1">
      <alignment vertical="center"/>
    </xf>
    <xf numFmtId="0" fontId="2" fillId="0" borderId="21" xfId="56" applyFont="1" applyFill="1" applyBorder="1">
      <alignment/>
      <protection/>
    </xf>
    <xf numFmtId="0" fontId="2" fillId="0" borderId="0" xfId="56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/>
    </xf>
    <xf numFmtId="0" fontId="3" fillId="0" borderId="0" xfId="56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tabSelected="1" zoomScale="75" zoomScaleNormal="75" zoomScalePageLayoutView="0" workbookViewId="0" topLeftCell="A52">
      <selection activeCell="G7" sqref="G7"/>
    </sheetView>
  </sheetViews>
  <sheetFormatPr defaultColWidth="11.421875" defaultRowHeight="12.75"/>
  <cols>
    <col min="1" max="1" width="5.28125" style="12" customWidth="1"/>
    <col min="2" max="2" width="59.00390625" style="2" customWidth="1"/>
    <col min="3" max="3" width="2.7109375" style="13" customWidth="1"/>
    <col min="4" max="4" width="57.00390625" style="14" customWidth="1"/>
    <col min="5" max="5" width="12.421875" style="14" customWidth="1"/>
    <col min="6" max="6" width="12.140625" style="15" customWidth="1"/>
    <col min="7" max="7" width="12.00390625" style="16" customWidth="1"/>
    <col min="8" max="8" width="7.421875" style="15" customWidth="1"/>
    <col min="9" max="9" width="9.140625" style="15" customWidth="1"/>
    <col min="10" max="10" width="9.28125" style="15" customWidth="1"/>
    <col min="11" max="11" width="10.421875" style="15" customWidth="1"/>
    <col min="12" max="12" width="12.28125" style="15" customWidth="1"/>
    <col min="13" max="13" width="13.8515625" style="15" customWidth="1"/>
    <col min="14" max="14" width="15.7109375" style="15" customWidth="1"/>
    <col min="15" max="15" width="13.57421875" style="15" customWidth="1"/>
    <col min="16" max="16384" width="11.421875" style="2" customWidth="1"/>
  </cols>
  <sheetData>
    <row r="1" spans="1:15" ht="11.25" customHeight="1">
      <c r="A1" s="113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8" customHeight="1">
      <c r="A2" s="114" t="s">
        <v>218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1.25" customHeight="1">
      <c r="A3" s="28"/>
      <c r="B3" s="115" t="s">
        <v>1</v>
      </c>
      <c r="C3" s="118" t="s">
        <v>2</v>
      </c>
      <c r="D3" s="119"/>
      <c r="E3" s="120"/>
      <c r="F3" s="121" t="s">
        <v>11</v>
      </c>
      <c r="G3" s="122"/>
      <c r="H3" s="127" t="s">
        <v>3</v>
      </c>
      <c r="I3" s="127"/>
      <c r="J3" s="127"/>
      <c r="K3" s="115" t="s">
        <v>8</v>
      </c>
      <c r="L3" s="115" t="s">
        <v>7</v>
      </c>
      <c r="M3" s="128" t="s">
        <v>13</v>
      </c>
      <c r="N3" s="121" t="s">
        <v>6</v>
      </c>
      <c r="O3" s="122"/>
    </row>
    <row r="4" spans="1:15" ht="11.25" customHeight="1">
      <c r="A4" s="24"/>
      <c r="B4" s="116"/>
      <c r="C4" s="121" t="s">
        <v>12</v>
      </c>
      <c r="D4" s="122"/>
      <c r="E4" s="115" t="s">
        <v>14</v>
      </c>
      <c r="F4" s="123"/>
      <c r="G4" s="124"/>
      <c r="H4" s="115" t="s">
        <v>17</v>
      </c>
      <c r="I4" s="121" t="s">
        <v>10</v>
      </c>
      <c r="J4" s="122"/>
      <c r="K4" s="116"/>
      <c r="L4" s="116"/>
      <c r="M4" s="129"/>
      <c r="N4" s="125"/>
      <c r="O4" s="126"/>
    </row>
    <row r="5" spans="1:15" ht="11.25" customHeight="1">
      <c r="A5" s="24" t="s">
        <v>18</v>
      </c>
      <c r="B5" s="116"/>
      <c r="C5" s="123"/>
      <c r="D5" s="124"/>
      <c r="E5" s="116"/>
      <c r="F5" s="125"/>
      <c r="G5" s="126"/>
      <c r="H5" s="116"/>
      <c r="I5" s="125"/>
      <c r="J5" s="126"/>
      <c r="K5" s="116"/>
      <c r="L5" s="116"/>
      <c r="M5" s="129"/>
      <c r="N5" s="128" t="s">
        <v>21</v>
      </c>
      <c r="O5" s="128" t="s">
        <v>5</v>
      </c>
    </row>
    <row r="6" spans="1:15" ht="11.25" customHeight="1">
      <c r="A6" s="24" t="s">
        <v>19</v>
      </c>
      <c r="B6" s="116"/>
      <c r="C6" s="123"/>
      <c r="D6" s="124"/>
      <c r="E6" s="116"/>
      <c r="F6" s="115" t="s">
        <v>25</v>
      </c>
      <c r="G6" s="25" t="s">
        <v>0</v>
      </c>
      <c r="H6" s="116"/>
      <c r="I6" s="116" t="s">
        <v>22</v>
      </c>
      <c r="J6" s="116" t="s">
        <v>23</v>
      </c>
      <c r="K6" s="116" t="s">
        <v>9</v>
      </c>
      <c r="L6" s="116"/>
      <c r="M6" s="129"/>
      <c r="N6" s="129"/>
      <c r="O6" s="129"/>
    </row>
    <row r="7" spans="1:15" ht="11.25" customHeight="1">
      <c r="A7" s="24" t="s">
        <v>20</v>
      </c>
      <c r="B7" s="116"/>
      <c r="C7" s="123"/>
      <c r="D7" s="124"/>
      <c r="E7" s="116"/>
      <c r="F7" s="116"/>
      <c r="G7" s="25"/>
      <c r="H7" s="116"/>
      <c r="I7" s="116"/>
      <c r="J7" s="116"/>
      <c r="K7" s="116"/>
      <c r="L7" s="116"/>
      <c r="M7" s="129"/>
      <c r="N7" s="129"/>
      <c r="O7" s="129"/>
    </row>
    <row r="8" spans="1:15" ht="11.25" customHeight="1">
      <c r="A8" s="29"/>
      <c r="B8" s="117"/>
      <c r="C8" s="125"/>
      <c r="D8" s="126"/>
      <c r="E8" s="117"/>
      <c r="F8" s="26">
        <v>3950</v>
      </c>
      <c r="G8" s="27"/>
      <c r="H8" s="117"/>
      <c r="I8" s="117"/>
      <c r="J8" s="117"/>
      <c r="K8" s="117"/>
      <c r="L8" s="117"/>
      <c r="M8" s="130"/>
      <c r="N8" s="130"/>
      <c r="O8" s="130"/>
    </row>
    <row r="9" spans="1:16" ht="11.25" customHeight="1">
      <c r="A9" s="38"/>
      <c r="B9" s="43" t="s">
        <v>34</v>
      </c>
      <c r="C9" s="37"/>
      <c r="D9" s="36"/>
      <c r="E9" s="37"/>
      <c r="F9" s="39"/>
      <c r="G9" s="40"/>
      <c r="H9" s="37"/>
      <c r="I9" s="37"/>
      <c r="J9" s="37"/>
      <c r="K9" s="37"/>
      <c r="L9" s="41"/>
      <c r="M9" s="37"/>
      <c r="N9" s="37"/>
      <c r="O9" s="42"/>
      <c r="P9" s="11"/>
    </row>
    <row r="10" spans="1:16" ht="11.25" customHeight="1">
      <c r="A10" s="4">
        <v>1</v>
      </c>
      <c r="B10" s="47" t="s">
        <v>35</v>
      </c>
      <c r="C10" s="5">
        <v>1</v>
      </c>
      <c r="D10" s="14" t="s">
        <v>47</v>
      </c>
      <c r="E10" s="5" t="s">
        <v>69</v>
      </c>
      <c r="F10" s="31"/>
      <c r="G10" s="8"/>
      <c r="H10" s="5"/>
      <c r="I10" s="5"/>
      <c r="J10" s="5" t="s">
        <v>4</v>
      </c>
      <c r="K10" s="5" t="s">
        <v>86</v>
      </c>
      <c r="L10" s="7" t="s">
        <v>30</v>
      </c>
      <c r="M10" s="5" t="s">
        <v>27</v>
      </c>
      <c r="N10" s="3" t="s">
        <v>27</v>
      </c>
      <c r="O10" s="3"/>
      <c r="P10" s="11"/>
    </row>
    <row r="11" spans="1:16" ht="11.25" customHeight="1">
      <c r="A11" s="4"/>
      <c r="B11" s="47" t="s">
        <v>36</v>
      </c>
      <c r="C11" s="5"/>
      <c r="D11" s="14" t="s">
        <v>33</v>
      </c>
      <c r="E11" s="5" t="s">
        <v>70</v>
      </c>
      <c r="F11" s="31"/>
      <c r="G11" s="8"/>
      <c r="H11" s="5"/>
      <c r="I11" s="5"/>
      <c r="J11" s="5"/>
      <c r="K11" s="5"/>
      <c r="L11" s="7" t="s">
        <v>31</v>
      </c>
      <c r="M11" s="5" t="s">
        <v>87</v>
      </c>
      <c r="N11" s="5" t="s">
        <v>87</v>
      </c>
      <c r="O11" s="5" t="s">
        <v>79</v>
      </c>
      <c r="P11" s="11"/>
    </row>
    <row r="12" spans="1:16" ht="11.25" customHeight="1">
      <c r="A12" s="4"/>
      <c r="B12" s="47" t="s">
        <v>37</v>
      </c>
      <c r="C12" s="5">
        <v>2</v>
      </c>
      <c r="D12" s="14" t="s">
        <v>48</v>
      </c>
      <c r="E12" s="5" t="s">
        <v>71</v>
      </c>
      <c r="F12" s="31">
        <v>1.2</v>
      </c>
      <c r="G12" s="8">
        <f>3950*1.2%</f>
        <v>47.4</v>
      </c>
      <c r="H12" s="5"/>
      <c r="I12" s="5"/>
      <c r="J12" s="5"/>
      <c r="K12" s="5"/>
      <c r="L12" s="5"/>
      <c r="M12" s="5" t="s">
        <v>88</v>
      </c>
      <c r="N12" s="45" t="s">
        <v>88</v>
      </c>
      <c r="O12" s="5"/>
      <c r="P12" s="11"/>
    </row>
    <row r="13" spans="1:16" ht="11.25" customHeight="1">
      <c r="A13" s="4"/>
      <c r="B13" s="47" t="s">
        <v>38</v>
      </c>
      <c r="C13" s="5"/>
      <c r="E13" s="5"/>
      <c r="F13" s="31"/>
      <c r="G13" s="8"/>
      <c r="H13" s="5"/>
      <c r="I13" s="5"/>
      <c r="J13" s="5"/>
      <c r="K13" s="5"/>
      <c r="L13" s="5"/>
      <c r="M13" s="5" t="s">
        <v>89</v>
      </c>
      <c r="N13" s="46" t="s">
        <v>89</v>
      </c>
      <c r="O13" s="10"/>
      <c r="P13" s="11"/>
    </row>
    <row r="14" spans="1:16" ht="11.25" customHeight="1">
      <c r="A14" s="4"/>
      <c r="B14" s="47"/>
      <c r="C14" s="5"/>
      <c r="E14" s="5"/>
      <c r="F14" s="31"/>
      <c r="G14" s="8"/>
      <c r="H14" s="5"/>
      <c r="I14" s="5"/>
      <c r="J14" s="5"/>
      <c r="K14" s="5"/>
      <c r="L14" s="7"/>
      <c r="N14" s="5" t="s">
        <v>80</v>
      </c>
      <c r="O14" s="5" t="s">
        <v>80</v>
      </c>
      <c r="P14" s="11"/>
    </row>
    <row r="15" spans="1:16" ht="11.25" customHeight="1">
      <c r="A15" s="4"/>
      <c r="B15" s="33"/>
      <c r="C15" s="5"/>
      <c r="D15" s="1" t="s">
        <v>24</v>
      </c>
      <c r="E15" s="5"/>
      <c r="F15" s="31"/>
      <c r="G15" s="8"/>
      <c r="H15" s="5"/>
      <c r="I15" s="5"/>
      <c r="J15" s="5"/>
      <c r="K15" s="5"/>
      <c r="L15" s="7"/>
      <c r="N15" s="5" t="s">
        <v>81</v>
      </c>
      <c r="O15" s="5" t="s">
        <v>81</v>
      </c>
      <c r="P15" s="11"/>
    </row>
    <row r="16" spans="1:16" ht="11.25" customHeight="1">
      <c r="A16" s="4"/>
      <c r="B16" s="34" t="s">
        <v>15</v>
      </c>
      <c r="C16" s="5"/>
      <c r="D16" s="14" t="s">
        <v>49</v>
      </c>
      <c r="E16" s="5"/>
      <c r="F16" s="31"/>
      <c r="G16" s="8"/>
      <c r="H16" s="5"/>
      <c r="I16" s="5"/>
      <c r="J16" s="5"/>
      <c r="K16" s="5"/>
      <c r="L16" s="7"/>
      <c r="N16" s="5" t="s">
        <v>82</v>
      </c>
      <c r="O16" s="5" t="s">
        <v>82</v>
      </c>
      <c r="P16" s="11"/>
    </row>
    <row r="17" spans="1:16" ht="11.25" customHeight="1">
      <c r="A17" s="4"/>
      <c r="B17" s="33" t="s">
        <v>39</v>
      </c>
      <c r="C17" s="5"/>
      <c r="D17" s="14" t="s">
        <v>50</v>
      </c>
      <c r="E17" s="5"/>
      <c r="F17" s="31"/>
      <c r="G17" s="8"/>
      <c r="H17" s="5"/>
      <c r="I17" s="5"/>
      <c r="J17" s="5"/>
      <c r="K17" s="5"/>
      <c r="L17" s="7"/>
      <c r="N17" s="5" t="s">
        <v>83</v>
      </c>
      <c r="O17" s="5" t="s">
        <v>83</v>
      </c>
      <c r="P17" s="11"/>
    </row>
    <row r="18" spans="1:16" ht="11.25" customHeight="1">
      <c r="A18" s="4"/>
      <c r="B18" s="33" t="s">
        <v>40</v>
      </c>
      <c r="C18" s="5"/>
      <c r="D18" s="14" t="s">
        <v>187</v>
      </c>
      <c r="E18" s="5"/>
      <c r="F18" s="31"/>
      <c r="G18" s="8"/>
      <c r="H18" s="5"/>
      <c r="I18" s="5"/>
      <c r="J18" s="5"/>
      <c r="K18" s="5"/>
      <c r="L18" s="7"/>
      <c r="N18" s="5"/>
      <c r="O18" s="5"/>
      <c r="P18" s="11"/>
    </row>
    <row r="19" spans="1:16" ht="11.25" customHeight="1">
      <c r="A19" s="4"/>
      <c r="B19" s="33" t="s">
        <v>191</v>
      </c>
      <c r="C19" s="5"/>
      <c r="D19" s="14" t="s">
        <v>188</v>
      </c>
      <c r="E19" s="5"/>
      <c r="F19" s="31"/>
      <c r="G19" s="8"/>
      <c r="H19" s="5"/>
      <c r="I19" s="5"/>
      <c r="J19" s="5"/>
      <c r="K19" s="5"/>
      <c r="L19" s="7"/>
      <c r="N19" s="5" t="s">
        <v>80</v>
      </c>
      <c r="O19" s="5" t="s">
        <v>80</v>
      </c>
      <c r="P19" s="11"/>
    </row>
    <row r="20" spans="1:16" ht="11.25" customHeight="1">
      <c r="A20" s="4"/>
      <c r="B20" s="33" t="s">
        <v>29</v>
      </c>
      <c r="C20" s="5"/>
      <c r="D20" s="14" t="s">
        <v>91</v>
      </c>
      <c r="E20" s="5"/>
      <c r="F20" s="31"/>
      <c r="G20" s="8"/>
      <c r="H20" s="5"/>
      <c r="I20" s="5"/>
      <c r="J20" s="5"/>
      <c r="K20" s="5"/>
      <c r="L20" s="7"/>
      <c r="N20" s="5" t="s">
        <v>84</v>
      </c>
      <c r="O20" s="5" t="s">
        <v>84</v>
      </c>
      <c r="P20" s="11"/>
    </row>
    <row r="21" spans="1:16" ht="11.25" customHeight="1">
      <c r="A21" s="4"/>
      <c r="B21" s="33" t="s">
        <v>32</v>
      </c>
      <c r="C21" s="5"/>
      <c r="D21" s="14" t="s">
        <v>53</v>
      </c>
      <c r="E21" s="5"/>
      <c r="F21" s="31"/>
      <c r="G21" s="8"/>
      <c r="H21" s="5"/>
      <c r="I21" s="5"/>
      <c r="J21" s="5"/>
      <c r="K21" s="5"/>
      <c r="L21" s="7"/>
      <c r="N21" s="5" t="s">
        <v>85</v>
      </c>
      <c r="O21" s="5" t="s">
        <v>85</v>
      </c>
      <c r="P21" s="11"/>
    </row>
    <row r="22" spans="1:16" ht="11.25" customHeight="1">
      <c r="A22" s="4"/>
      <c r="B22" s="33" t="s">
        <v>41</v>
      </c>
      <c r="C22" s="5"/>
      <c r="D22" s="14" t="s">
        <v>54</v>
      </c>
      <c r="E22" s="5"/>
      <c r="F22" s="31"/>
      <c r="G22" s="8"/>
      <c r="H22" s="5"/>
      <c r="I22" s="5"/>
      <c r="J22" s="5"/>
      <c r="K22" s="5"/>
      <c r="L22" s="7"/>
      <c r="N22" s="5"/>
      <c r="O22" s="5"/>
      <c r="P22" s="11"/>
    </row>
    <row r="23" spans="1:16" ht="11.25" customHeight="1">
      <c r="A23" s="4"/>
      <c r="B23" s="33" t="s">
        <v>44</v>
      </c>
      <c r="C23" s="5"/>
      <c r="D23" s="14" t="s">
        <v>55</v>
      </c>
      <c r="E23" s="5"/>
      <c r="F23" s="31"/>
      <c r="G23" s="8"/>
      <c r="H23" s="5"/>
      <c r="I23" s="5"/>
      <c r="J23" s="5"/>
      <c r="K23" s="5"/>
      <c r="L23" s="7"/>
      <c r="N23" s="5"/>
      <c r="O23" s="5"/>
      <c r="P23" s="11"/>
    </row>
    <row r="24" spans="1:16" ht="11.25" customHeight="1">
      <c r="A24" s="4"/>
      <c r="B24" s="33"/>
      <c r="C24" s="5"/>
      <c r="D24" s="14" t="s">
        <v>56</v>
      </c>
      <c r="E24" s="5"/>
      <c r="F24" s="31"/>
      <c r="G24" s="8"/>
      <c r="H24" s="5"/>
      <c r="I24" s="5"/>
      <c r="J24" s="5"/>
      <c r="K24" s="5"/>
      <c r="L24" s="7"/>
      <c r="N24" s="5"/>
      <c r="O24" s="5"/>
      <c r="P24" s="11"/>
    </row>
    <row r="25" spans="1:16" ht="11.25" customHeight="1">
      <c r="A25" s="4"/>
      <c r="B25" s="33"/>
      <c r="C25" s="5"/>
      <c r="D25" s="14" t="s">
        <v>57</v>
      </c>
      <c r="E25" s="5"/>
      <c r="F25" s="31"/>
      <c r="G25" s="8"/>
      <c r="H25" s="5"/>
      <c r="I25" s="5"/>
      <c r="J25" s="5"/>
      <c r="K25" s="5"/>
      <c r="L25" s="7"/>
      <c r="N25" s="5"/>
      <c r="O25" s="5"/>
      <c r="P25" s="11"/>
    </row>
    <row r="26" spans="1:16" ht="11.25" customHeight="1">
      <c r="A26" s="17"/>
      <c r="B26" s="35"/>
      <c r="C26" s="10"/>
      <c r="D26" s="23"/>
      <c r="E26" s="10"/>
      <c r="F26" s="32"/>
      <c r="G26" s="19"/>
      <c r="H26" s="10"/>
      <c r="I26" s="10"/>
      <c r="J26" s="10"/>
      <c r="K26" s="10"/>
      <c r="L26" s="20"/>
      <c r="M26" s="30"/>
      <c r="N26" s="10"/>
      <c r="O26" s="10"/>
      <c r="P26" s="11"/>
    </row>
    <row r="27" spans="1:16" ht="11.25" customHeight="1">
      <c r="A27" s="4">
        <v>2</v>
      </c>
      <c r="B27" s="47" t="s">
        <v>189</v>
      </c>
      <c r="C27" s="5">
        <v>1</v>
      </c>
      <c r="D27" s="14" t="s">
        <v>58</v>
      </c>
      <c r="E27" s="5" t="s">
        <v>72</v>
      </c>
      <c r="F27" s="31"/>
      <c r="G27" s="8"/>
      <c r="H27" s="5"/>
      <c r="I27" s="5"/>
      <c r="J27" s="5" t="s">
        <v>4</v>
      </c>
      <c r="K27" s="5" t="s">
        <v>86</v>
      </c>
      <c r="L27" s="7" t="s">
        <v>30</v>
      </c>
      <c r="M27" s="5" t="s">
        <v>27</v>
      </c>
      <c r="N27" s="3" t="s">
        <v>27</v>
      </c>
      <c r="O27" s="3"/>
      <c r="P27" s="11"/>
    </row>
    <row r="28" spans="1:16" ht="11.25" customHeight="1">
      <c r="A28" s="4"/>
      <c r="B28" s="47" t="s">
        <v>43</v>
      </c>
      <c r="C28" s="5">
        <v>2</v>
      </c>
      <c r="D28" s="14" t="s">
        <v>48</v>
      </c>
      <c r="E28" s="5" t="s">
        <v>73</v>
      </c>
      <c r="F28" s="31">
        <v>0.8</v>
      </c>
      <c r="G28" s="8">
        <f>3950*0.8%</f>
        <v>31.6</v>
      </c>
      <c r="H28" s="5"/>
      <c r="I28" s="5"/>
      <c r="J28" s="5"/>
      <c r="K28" s="5"/>
      <c r="L28" s="7" t="s">
        <v>31</v>
      </c>
      <c r="M28" s="5" t="s">
        <v>87</v>
      </c>
      <c r="N28" s="5" t="s">
        <v>87</v>
      </c>
      <c r="O28" s="5" t="s">
        <v>79</v>
      </c>
      <c r="P28" s="11"/>
    </row>
    <row r="29" spans="1:16" ht="11.25" customHeight="1">
      <c r="A29" s="4"/>
      <c r="B29" s="33"/>
      <c r="C29" s="5"/>
      <c r="E29" s="5" t="s">
        <v>74</v>
      </c>
      <c r="F29" s="31"/>
      <c r="G29" s="8"/>
      <c r="H29" s="5"/>
      <c r="I29" s="5"/>
      <c r="J29" s="5"/>
      <c r="K29" s="5"/>
      <c r="L29" s="5"/>
      <c r="M29" s="5" t="s">
        <v>88</v>
      </c>
      <c r="N29" s="45" t="s">
        <v>88</v>
      </c>
      <c r="O29" s="5"/>
      <c r="P29" s="11"/>
    </row>
    <row r="30" spans="1:16" ht="11.25" customHeight="1">
      <c r="A30" s="4"/>
      <c r="B30" s="34" t="s">
        <v>15</v>
      </c>
      <c r="C30" s="5"/>
      <c r="D30" s="1"/>
      <c r="E30" s="5" t="s">
        <v>75</v>
      </c>
      <c r="F30" s="31"/>
      <c r="G30" s="8"/>
      <c r="H30" s="5"/>
      <c r="I30" s="5"/>
      <c r="J30" s="5"/>
      <c r="K30" s="5"/>
      <c r="L30" s="5"/>
      <c r="M30" s="5" t="s">
        <v>89</v>
      </c>
      <c r="N30" s="46" t="s">
        <v>89</v>
      </c>
      <c r="O30" s="10"/>
      <c r="P30" s="11"/>
    </row>
    <row r="31" spans="1:16" ht="11.25" customHeight="1">
      <c r="A31" s="4"/>
      <c r="B31" s="33" t="s">
        <v>39</v>
      </c>
      <c r="C31" s="5"/>
      <c r="E31" s="5" t="s">
        <v>76</v>
      </c>
      <c r="F31" s="31"/>
      <c r="G31" s="8"/>
      <c r="H31" s="5"/>
      <c r="I31" s="5"/>
      <c r="J31" s="5"/>
      <c r="K31" s="5"/>
      <c r="L31" s="7"/>
      <c r="N31" s="5" t="s">
        <v>80</v>
      </c>
      <c r="O31" s="5" t="s">
        <v>80</v>
      </c>
      <c r="P31" s="11"/>
    </row>
    <row r="32" spans="1:16" ht="11.25" customHeight="1">
      <c r="A32" s="4"/>
      <c r="B32" s="33" t="s">
        <v>40</v>
      </c>
      <c r="C32" s="5"/>
      <c r="D32" s="1" t="s">
        <v>24</v>
      </c>
      <c r="E32" s="5" t="s">
        <v>77</v>
      </c>
      <c r="F32" s="31"/>
      <c r="G32" s="8"/>
      <c r="H32" s="5"/>
      <c r="I32" s="5"/>
      <c r="J32" s="5"/>
      <c r="K32" s="5"/>
      <c r="L32" s="7"/>
      <c r="N32" s="5" t="s">
        <v>81</v>
      </c>
      <c r="O32" s="5" t="s">
        <v>81</v>
      </c>
      <c r="P32" s="11"/>
    </row>
    <row r="33" spans="1:16" ht="11.25" customHeight="1">
      <c r="A33" s="4"/>
      <c r="B33" s="33" t="s">
        <v>191</v>
      </c>
      <c r="C33" s="5"/>
      <c r="D33" s="14" t="s">
        <v>59</v>
      </c>
      <c r="E33" s="5"/>
      <c r="F33" s="31"/>
      <c r="G33" s="8"/>
      <c r="H33" s="5"/>
      <c r="I33" s="5"/>
      <c r="J33" s="5"/>
      <c r="K33" s="5"/>
      <c r="L33" s="7"/>
      <c r="N33" s="5" t="s">
        <v>82</v>
      </c>
      <c r="O33" s="5" t="s">
        <v>82</v>
      </c>
      <c r="P33" s="11"/>
    </row>
    <row r="34" spans="1:16" ht="11.25" customHeight="1">
      <c r="A34" s="4"/>
      <c r="B34" s="33" t="s">
        <v>29</v>
      </c>
      <c r="C34" s="5"/>
      <c r="D34" s="14" t="s">
        <v>53</v>
      </c>
      <c r="E34" s="5"/>
      <c r="F34" s="31"/>
      <c r="G34" s="8"/>
      <c r="H34" s="5"/>
      <c r="I34" s="5"/>
      <c r="J34" s="5"/>
      <c r="K34" s="5"/>
      <c r="L34" s="7"/>
      <c r="N34" s="5" t="s">
        <v>83</v>
      </c>
      <c r="O34" s="5" t="s">
        <v>83</v>
      </c>
      <c r="P34" s="11"/>
    </row>
    <row r="35" spans="1:16" ht="11.25" customHeight="1">
      <c r="A35" s="4"/>
      <c r="B35" s="33" t="s">
        <v>32</v>
      </c>
      <c r="C35" s="5"/>
      <c r="D35" s="14" t="s">
        <v>54</v>
      </c>
      <c r="E35" s="5"/>
      <c r="F35" s="31"/>
      <c r="G35" s="8"/>
      <c r="H35" s="5"/>
      <c r="I35" s="5"/>
      <c r="J35" s="5"/>
      <c r="K35" s="5"/>
      <c r="L35" s="7"/>
      <c r="N35" s="5"/>
      <c r="O35" s="5"/>
      <c r="P35" s="11"/>
    </row>
    <row r="36" spans="1:16" ht="11.25" customHeight="1">
      <c r="A36" s="4"/>
      <c r="B36" s="33" t="s">
        <v>41</v>
      </c>
      <c r="C36" s="5"/>
      <c r="D36" s="14" t="s">
        <v>55</v>
      </c>
      <c r="E36" s="5"/>
      <c r="F36" s="31"/>
      <c r="G36" s="8"/>
      <c r="H36" s="5"/>
      <c r="I36" s="5"/>
      <c r="J36" s="5"/>
      <c r="K36" s="5"/>
      <c r="L36" s="7"/>
      <c r="N36" s="5" t="s">
        <v>80</v>
      </c>
      <c r="O36" s="5" t="s">
        <v>80</v>
      </c>
      <c r="P36" s="11"/>
    </row>
    <row r="37" spans="1:16" ht="11.25" customHeight="1">
      <c r="A37" s="4"/>
      <c r="B37" s="33" t="s">
        <v>42</v>
      </c>
      <c r="C37" s="5"/>
      <c r="D37" s="14" t="s">
        <v>56</v>
      </c>
      <c r="E37" s="5"/>
      <c r="F37" s="31"/>
      <c r="G37" s="8"/>
      <c r="H37" s="5"/>
      <c r="I37" s="5"/>
      <c r="J37" s="5"/>
      <c r="K37" s="5"/>
      <c r="L37" s="7"/>
      <c r="N37" s="5" t="s">
        <v>84</v>
      </c>
      <c r="O37" s="5" t="s">
        <v>84</v>
      </c>
      <c r="P37" s="11"/>
    </row>
    <row r="38" spans="1:16" ht="11.25" customHeight="1">
      <c r="A38" s="4"/>
      <c r="B38" s="33"/>
      <c r="C38" s="5"/>
      <c r="D38" s="14" t="s">
        <v>57</v>
      </c>
      <c r="E38" s="5"/>
      <c r="F38" s="31"/>
      <c r="G38" s="8"/>
      <c r="H38" s="5"/>
      <c r="I38" s="5"/>
      <c r="J38" s="5"/>
      <c r="K38" s="5"/>
      <c r="L38" s="7"/>
      <c r="N38" s="5" t="s">
        <v>85</v>
      </c>
      <c r="O38" s="5" t="s">
        <v>85</v>
      </c>
      <c r="P38" s="11"/>
    </row>
    <row r="39" spans="1:16" ht="11.25" customHeight="1">
      <c r="A39" s="4"/>
      <c r="B39" s="44"/>
      <c r="C39" s="10"/>
      <c r="D39" s="21"/>
      <c r="E39" s="10"/>
      <c r="F39" s="32"/>
      <c r="G39" s="19"/>
      <c r="H39" s="10"/>
      <c r="I39" s="10"/>
      <c r="J39" s="10"/>
      <c r="K39" s="10"/>
      <c r="L39" s="20"/>
      <c r="M39" s="30"/>
      <c r="N39" s="10"/>
      <c r="O39" s="10"/>
      <c r="P39" s="11"/>
    </row>
    <row r="40" spans="1:16" ht="11.25" customHeight="1">
      <c r="A40" s="4">
        <v>3</v>
      </c>
      <c r="B40" s="48" t="s">
        <v>90</v>
      </c>
      <c r="C40" s="5"/>
      <c r="E40" s="5" t="s">
        <v>72</v>
      </c>
      <c r="F40" s="31"/>
      <c r="G40" s="8"/>
      <c r="H40" s="5"/>
      <c r="I40" s="5"/>
      <c r="J40" s="5" t="s">
        <v>4</v>
      </c>
      <c r="K40" s="5" t="s">
        <v>86</v>
      </c>
      <c r="L40" s="7" t="s">
        <v>30</v>
      </c>
      <c r="M40" s="3" t="s">
        <v>27</v>
      </c>
      <c r="N40" s="3" t="s">
        <v>27</v>
      </c>
      <c r="O40" s="3"/>
      <c r="P40" s="11"/>
    </row>
    <row r="41" spans="1:16" ht="11.25" customHeight="1">
      <c r="A41" s="4"/>
      <c r="B41" s="47" t="s">
        <v>45</v>
      </c>
      <c r="C41" s="5">
        <v>1</v>
      </c>
      <c r="D41" s="14" t="s">
        <v>92</v>
      </c>
      <c r="E41" s="5" t="s">
        <v>78</v>
      </c>
      <c r="F41" s="31">
        <v>4.1</v>
      </c>
      <c r="G41" s="8">
        <f>3950*4.1%</f>
        <v>161.95</v>
      </c>
      <c r="H41" s="5"/>
      <c r="I41" s="5"/>
      <c r="J41" s="5"/>
      <c r="K41" s="5"/>
      <c r="L41" s="7" t="s">
        <v>31</v>
      </c>
      <c r="M41" s="5" t="s">
        <v>87</v>
      </c>
      <c r="N41" s="5" t="s">
        <v>87</v>
      </c>
      <c r="O41" s="5" t="s">
        <v>79</v>
      </c>
      <c r="P41" s="11"/>
    </row>
    <row r="42" spans="1:16" ht="11.25" customHeight="1">
      <c r="A42" s="4"/>
      <c r="B42" s="33"/>
      <c r="C42" s="5">
        <v>2</v>
      </c>
      <c r="D42" s="14" t="s">
        <v>60</v>
      </c>
      <c r="E42" s="5"/>
      <c r="F42" s="31"/>
      <c r="G42" s="8"/>
      <c r="H42" s="5"/>
      <c r="I42" s="5"/>
      <c r="J42" s="5"/>
      <c r="K42" s="5"/>
      <c r="L42" s="5"/>
      <c r="M42" s="5" t="s">
        <v>88</v>
      </c>
      <c r="N42" s="45" t="s">
        <v>88</v>
      </c>
      <c r="O42" s="5"/>
      <c r="P42" s="11"/>
    </row>
    <row r="43" spans="1:16" ht="11.25" customHeight="1">
      <c r="A43" s="4"/>
      <c r="B43" s="34" t="s">
        <v>15</v>
      </c>
      <c r="C43" s="5">
        <v>3</v>
      </c>
      <c r="D43" s="14" t="s">
        <v>61</v>
      </c>
      <c r="E43" s="5"/>
      <c r="F43" s="31"/>
      <c r="G43" s="8"/>
      <c r="H43" s="5"/>
      <c r="I43" s="5"/>
      <c r="J43" s="5"/>
      <c r="K43" s="5"/>
      <c r="L43" s="5"/>
      <c r="M43" s="5" t="s">
        <v>89</v>
      </c>
      <c r="N43" s="45" t="s">
        <v>89</v>
      </c>
      <c r="O43" s="5"/>
      <c r="P43" s="11"/>
    </row>
    <row r="44" spans="1:16" ht="11.25" customHeight="1">
      <c r="A44" s="4"/>
      <c r="B44" s="33" t="s">
        <v>39</v>
      </c>
      <c r="C44" s="5">
        <v>4</v>
      </c>
      <c r="D44" s="14" t="s">
        <v>62</v>
      </c>
      <c r="E44" s="5"/>
      <c r="F44" s="31"/>
      <c r="G44" s="8"/>
      <c r="H44" s="5"/>
      <c r="I44" s="5"/>
      <c r="J44" s="5"/>
      <c r="K44" s="5"/>
      <c r="L44" s="7"/>
      <c r="M44" s="5"/>
      <c r="N44" s="10"/>
      <c r="O44" s="10"/>
      <c r="P44" s="11"/>
    </row>
    <row r="45" spans="1:16" ht="11.25" customHeight="1">
      <c r="A45" s="4"/>
      <c r="B45" s="33" t="s">
        <v>40</v>
      </c>
      <c r="C45" s="5"/>
      <c r="D45" s="14" t="s">
        <v>63</v>
      </c>
      <c r="E45" s="5"/>
      <c r="F45" s="31"/>
      <c r="G45" s="8"/>
      <c r="H45" s="5"/>
      <c r="I45" s="5"/>
      <c r="J45" s="5"/>
      <c r="K45" s="5"/>
      <c r="L45" s="7"/>
      <c r="N45" s="5"/>
      <c r="O45" s="5"/>
      <c r="P45" s="11"/>
    </row>
    <row r="46" spans="1:16" ht="11.25" customHeight="1">
      <c r="A46" s="4"/>
      <c r="B46" s="33" t="s">
        <v>191</v>
      </c>
      <c r="C46" s="5">
        <v>5</v>
      </c>
      <c r="D46" s="14" t="s">
        <v>64</v>
      </c>
      <c r="E46" s="5"/>
      <c r="F46" s="31"/>
      <c r="G46" s="8"/>
      <c r="H46" s="5"/>
      <c r="I46" s="5"/>
      <c r="J46" s="5"/>
      <c r="K46" s="5"/>
      <c r="L46" s="7"/>
      <c r="N46" s="5" t="s">
        <v>80</v>
      </c>
      <c r="O46" s="5" t="s">
        <v>80</v>
      </c>
      <c r="P46" s="11"/>
    </row>
    <row r="47" spans="1:16" ht="11.25" customHeight="1">
      <c r="A47" s="4"/>
      <c r="B47" s="33" t="s">
        <v>29</v>
      </c>
      <c r="C47" s="5">
        <v>6</v>
      </c>
      <c r="D47" s="14" t="s">
        <v>65</v>
      </c>
      <c r="E47" s="5"/>
      <c r="F47" s="31"/>
      <c r="G47" s="8"/>
      <c r="H47" s="5"/>
      <c r="I47" s="5"/>
      <c r="J47" s="5"/>
      <c r="K47" s="5"/>
      <c r="L47" s="7"/>
      <c r="N47" s="5" t="s">
        <v>81</v>
      </c>
      <c r="O47" s="5" t="s">
        <v>81</v>
      </c>
      <c r="P47" s="11"/>
    </row>
    <row r="48" spans="1:16" ht="11.25" customHeight="1">
      <c r="A48" s="4"/>
      <c r="B48" s="33" t="s">
        <v>32</v>
      </c>
      <c r="C48" s="5"/>
      <c r="D48" s="14" t="s">
        <v>66</v>
      </c>
      <c r="E48" s="5"/>
      <c r="F48" s="31"/>
      <c r="G48" s="8"/>
      <c r="H48" s="5"/>
      <c r="I48" s="5"/>
      <c r="J48" s="5"/>
      <c r="K48" s="5"/>
      <c r="L48" s="7"/>
      <c r="N48" s="5" t="s">
        <v>82</v>
      </c>
      <c r="O48" s="5" t="s">
        <v>82</v>
      </c>
      <c r="P48" s="11"/>
    </row>
    <row r="49" spans="1:16" ht="11.25" customHeight="1">
      <c r="A49" s="4"/>
      <c r="B49" s="33" t="s">
        <v>197</v>
      </c>
      <c r="C49" s="5">
        <v>7</v>
      </c>
      <c r="D49" s="14" t="s">
        <v>67</v>
      </c>
      <c r="E49" s="5"/>
      <c r="F49" s="31"/>
      <c r="G49" s="8"/>
      <c r="H49" s="5"/>
      <c r="I49" s="5"/>
      <c r="J49" s="5"/>
      <c r="K49" s="5"/>
      <c r="L49" s="7"/>
      <c r="N49" s="5" t="s">
        <v>83</v>
      </c>
      <c r="O49" s="5" t="s">
        <v>83</v>
      </c>
      <c r="P49" s="11"/>
    </row>
    <row r="50" spans="1:16" ht="11.25" customHeight="1">
      <c r="A50" s="4"/>
      <c r="B50" s="33" t="s">
        <v>196</v>
      </c>
      <c r="C50" s="5"/>
      <c r="D50" s="14" t="s">
        <v>68</v>
      </c>
      <c r="E50" s="5"/>
      <c r="F50" s="31"/>
      <c r="G50" s="8"/>
      <c r="H50" s="5"/>
      <c r="I50" s="5"/>
      <c r="J50" s="5"/>
      <c r="K50" s="5"/>
      <c r="L50" s="7"/>
      <c r="N50" s="5"/>
      <c r="O50" s="5"/>
      <c r="P50" s="11"/>
    </row>
    <row r="51" spans="1:16" ht="11.25" customHeight="1">
      <c r="A51" s="4"/>
      <c r="B51" s="33"/>
      <c r="C51" s="5">
        <v>8</v>
      </c>
      <c r="D51" s="14" t="s">
        <v>48</v>
      </c>
      <c r="E51" s="5"/>
      <c r="F51" s="31"/>
      <c r="G51" s="8"/>
      <c r="H51" s="5"/>
      <c r="I51" s="5"/>
      <c r="J51" s="5"/>
      <c r="K51" s="5"/>
      <c r="L51" s="7"/>
      <c r="N51" s="5" t="s">
        <v>80</v>
      </c>
      <c r="O51" s="5" t="s">
        <v>80</v>
      </c>
      <c r="P51" s="11"/>
    </row>
    <row r="52" spans="1:16" ht="11.25" customHeight="1">
      <c r="A52" s="4"/>
      <c r="B52" s="33"/>
      <c r="C52" s="5"/>
      <c r="E52" s="5"/>
      <c r="F52" s="31"/>
      <c r="G52" s="8"/>
      <c r="H52" s="5"/>
      <c r="I52" s="5"/>
      <c r="J52" s="5"/>
      <c r="K52" s="5"/>
      <c r="L52" s="7"/>
      <c r="N52" s="5" t="s">
        <v>84</v>
      </c>
      <c r="O52" s="5" t="s">
        <v>84</v>
      </c>
      <c r="P52" s="11"/>
    </row>
    <row r="53" spans="1:16" ht="11.25" customHeight="1">
      <c r="A53" s="4"/>
      <c r="B53" s="33"/>
      <c r="C53" s="5"/>
      <c r="E53" s="5"/>
      <c r="F53" s="31"/>
      <c r="G53" s="8"/>
      <c r="H53" s="5"/>
      <c r="I53" s="5"/>
      <c r="J53" s="5"/>
      <c r="K53" s="5"/>
      <c r="L53" s="7"/>
      <c r="N53" s="5" t="s">
        <v>85</v>
      </c>
      <c r="O53" s="5" t="s">
        <v>85</v>
      </c>
      <c r="P53" s="11"/>
    </row>
    <row r="54" spans="1:16" ht="11.25" customHeight="1">
      <c r="A54" s="4"/>
      <c r="B54" s="33"/>
      <c r="C54" s="5"/>
      <c r="D54" s="1" t="s">
        <v>24</v>
      </c>
      <c r="E54" s="5"/>
      <c r="F54" s="31"/>
      <c r="G54" s="8"/>
      <c r="H54" s="5"/>
      <c r="I54" s="5"/>
      <c r="J54" s="5"/>
      <c r="K54" s="5"/>
      <c r="L54" s="7"/>
      <c r="N54" s="5"/>
      <c r="O54" s="5"/>
      <c r="P54" s="11"/>
    </row>
    <row r="55" spans="1:16" ht="11.25" customHeight="1">
      <c r="A55" s="4"/>
      <c r="B55" s="33"/>
      <c r="C55" s="5"/>
      <c r="D55" s="14" t="s">
        <v>49</v>
      </c>
      <c r="E55" s="5"/>
      <c r="F55" s="31"/>
      <c r="G55" s="8"/>
      <c r="H55" s="5"/>
      <c r="I55" s="5"/>
      <c r="J55" s="5"/>
      <c r="K55" s="5"/>
      <c r="L55" s="7"/>
      <c r="N55" s="5"/>
      <c r="O55" s="5"/>
      <c r="P55" s="11"/>
    </row>
    <row r="56" spans="1:16" ht="11.25" customHeight="1">
      <c r="A56" s="4"/>
      <c r="B56" s="33"/>
      <c r="C56" s="5"/>
      <c r="D56" s="14" t="s">
        <v>50</v>
      </c>
      <c r="E56" s="5"/>
      <c r="F56" s="31"/>
      <c r="G56" s="8"/>
      <c r="H56" s="5"/>
      <c r="I56" s="5"/>
      <c r="J56" s="5"/>
      <c r="K56" s="5"/>
      <c r="L56" s="7"/>
      <c r="N56" s="5"/>
      <c r="O56" s="5"/>
      <c r="P56" s="11"/>
    </row>
    <row r="57" spans="1:16" ht="11.25" customHeight="1">
      <c r="A57" s="4"/>
      <c r="B57" s="33"/>
      <c r="C57" s="5"/>
      <c r="D57" s="14" t="s">
        <v>51</v>
      </c>
      <c r="E57" s="5"/>
      <c r="F57" s="31"/>
      <c r="G57" s="8"/>
      <c r="H57" s="5"/>
      <c r="I57" s="5"/>
      <c r="J57" s="5"/>
      <c r="K57" s="5"/>
      <c r="L57" s="7"/>
      <c r="N57" s="5"/>
      <c r="O57" s="5"/>
      <c r="P57" s="11"/>
    </row>
    <row r="58" spans="1:16" ht="11.25" customHeight="1">
      <c r="A58" s="4"/>
      <c r="B58" s="33"/>
      <c r="C58" s="5"/>
      <c r="D58" s="14" t="s">
        <v>52</v>
      </c>
      <c r="E58" s="5"/>
      <c r="F58" s="31"/>
      <c r="G58" s="8"/>
      <c r="H58" s="5"/>
      <c r="I58" s="5"/>
      <c r="J58" s="5"/>
      <c r="K58" s="5"/>
      <c r="L58" s="7"/>
      <c r="N58" s="5"/>
      <c r="O58" s="5"/>
      <c r="P58" s="11"/>
    </row>
    <row r="59" spans="1:16" ht="11.25" customHeight="1">
      <c r="A59" s="4"/>
      <c r="B59" s="33"/>
      <c r="C59" s="5"/>
      <c r="D59" s="14" t="s">
        <v>91</v>
      </c>
      <c r="E59" s="5"/>
      <c r="F59" s="31"/>
      <c r="G59" s="8"/>
      <c r="H59" s="5"/>
      <c r="I59" s="5"/>
      <c r="J59" s="5"/>
      <c r="K59" s="5"/>
      <c r="L59" s="7"/>
      <c r="N59" s="5"/>
      <c r="O59" s="5"/>
      <c r="P59" s="11"/>
    </row>
    <row r="60" spans="1:16" ht="11.25" customHeight="1">
      <c r="A60" s="4"/>
      <c r="B60" s="33"/>
      <c r="C60" s="5"/>
      <c r="D60" s="14" t="s">
        <v>53</v>
      </c>
      <c r="E60" s="5"/>
      <c r="F60" s="31"/>
      <c r="G60" s="8"/>
      <c r="H60" s="5"/>
      <c r="I60" s="5"/>
      <c r="J60" s="5"/>
      <c r="K60" s="5"/>
      <c r="L60" s="7"/>
      <c r="N60" s="5"/>
      <c r="O60" s="5"/>
      <c r="P60" s="11"/>
    </row>
    <row r="61" spans="1:16" ht="11.25" customHeight="1">
      <c r="A61" s="4"/>
      <c r="B61" s="33"/>
      <c r="C61" s="5"/>
      <c r="D61" s="14" t="s">
        <v>54</v>
      </c>
      <c r="E61" s="5"/>
      <c r="F61" s="31"/>
      <c r="G61" s="8"/>
      <c r="H61" s="5"/>
      <c r="I61" s="5"/>
      <c r="J61" s="5"/>
      <c r="K61" s="5"/>
      <c r="L61" s="7"/>
      <c r="N61" s="5"/>
      <c r="O61" s="5"/>
      <c r="P61" s="11"/>
    </row>
    <row r="62" spans="1:16" ht="11.25" customHeight="1">
      <c r="A62" s="4"/>
      <c r="B62" s="33"/>
      <c r="C62" s="5"/>
      <c r="D62" s="14" t="s">
        <v>55</v>
      </c>
      <c r="E62" s="5"/>
      <c r="F62" s="31"/>
      <c r="G62" s="8"/>
      <c r="H62" s="5"/>
      <c r="I62" s="5"/>
      <c r="J62" s="5"/>
      <c r="K62" s="5"/>
      <c r="L62" s="7"/>
      <c r="N62" s="5"/>
      <c r="O62" s="5"/>
      <c r="P62" s="11"/>
    </row>
    <row r="63" spans="1:16" ht="11.25" customHeight="1">
      <c r="A63" s="4"/>
      <c r="B63" s="33"/>
      <c r="C63" s="5"/>
      <c r="D63" s="14" t="s">
        <v>56</v>
      </c>
      <c r="E63" s="5"/>
      <c r="F63" s="31"/>
      <c r="G63" s="8"/>
      <c r="H63" s="5"/>
      <c r="I63" s="5"/>
      <c r="J63" s="5"/>
      <c r="K63" s="5"/>
      <c r="L63" s="7"/>
      <c r="N63" s="5"/>
      <c r="O63" s="5"/>
      <c r="P63" s="11"/>
    </row>
    <row r="64" spans="1:16" ht="11.25" customHeight="1">
      <c r="A64" s="4"/>
      <c r="B64" s="33"/>
      <c r="C64" s="5"/>
      <c r="D64" s="14" t="s">
        <v>57</v>
      </c>
      <c r="E64" s="5"/>
      <c r="F64" s="31"/>
      <c r="G64" s="8"/>
      <c r="H64" s="5"/>
      <c r="I64" s="5"/>
      <c r="J64" s="5"/>
      <c r="K64" s="5"/>
      <c r="L64" s="7"/>
      <c r="N64" s="5"/>
      <c r="O64" s="5"/>
      <c r="P64" s="11"/>
    </row>
    <row r="65" spans="1:16" ht="11.25" customHeight="1">
      <c r="A65" s="17"/>
      <c r="B65" s="35"/>
      <c r="C65" s="10"/>
      <c r="D65" s="23"/>
      <c r="E65" s="10"/>
      <c r="F65" s="32"/>
      <c r="G65" s="19"/>
      <c r="H65" s="10"/>
      <c r="I65" s="10"/>
      <c r="J65" s="10"/>
      <c r="K65" s="10"/>
      <c r="L65" s="20"/>
      <c r="M65" s="30"/>
      <c r="N65" s="10"/>
      <c r="O65" s="10"/>
      <c r="P65" s="11"/>
    </row>
    <row r="66" spans="1:16" ht="11.25" customHeight="1">
      <c r="A66" s="4">
        <v>4</v>
      </c>
      <c r="B66" s="47" t="s">
        <v>189</v>
      </c>
      <c r="C66" s="3">
        <v>1</v>
      </c>
      <c r="D66" s="59" t="s">
        <v>58</v>
      </c>
      <c r="E66" s="3" t="s">
        <v>72</v>
      </c>
      <c r="F66" s="58"/>
      <c r="H66" s="45"/>
      <c r="I66" s="5"/>
      <c r="J66" s="5"/>
      <c r="K66" s="5"/>
      <c r="L66" s="57"/>
      <c r="N66" s="5"/>
      <c r="O66" s="5"/>
      <c r="P66" s="11"/>
    </row>
    <row r="67" spans="1:16" ht="11.25" customHeight="1">
      <c r="A67" s="4"/>
      <c r="B67" s="47" t="s">
        <v>190</v>
      </c>
      <c r="C67" s="5">
        <v>2</v>
      </c>
      <c r="D67" s="9" t="s">
        <v>48</v>
      </c>
      <c r="E67" s="5" t="s">
        <v>73</v>
      </c>
      <c r="F67" s="58">
        <v>2.2</v>
      </c>
      <c r="G67" s="16">
        <f>3950*2.2%</f>
        <v>86.9</v>
      </c>
      <c r="H67" s="45"/>
      <c r="I67" s="5"/>
      <c r="J67" s="5"/>
      <c r="K67" s="5"/>
      <c r="L67" s="57"/>
      <c r="N67" s="5"/>
      <c r="O67" s="5"/>
      <c r="P67" s="11"/>
    </row>
    <row r="68" spans="1:16" ht="11.25" customHeight="1">
      <c r="A68" s="4"/>
      <c r="B68" s="33"/>
      <c r="C68" s="5"/>
      <c r="D68" s="9"/>
      <c r="E68" s="5" t="s">
        <v>74</v>
      </c>
      <c r="F68" s="58"/>
      <c r="H68" s="45"/>
      <c r="I68" s="5"/>
      <c r="J68" s="5"/>
      <c r="K68" s="5"/>
      <c r="L68" s="57"/>
      <c r="N68" s="5"/>
      <c r="O68" s="5"/>
      <c r="P68" s="11"/>
    </row>
    <row r="69" spans="1:16" ht="11.25" customHeight="1">
      <c r="A69" s="4"/>
      <c r="B69" s="33"/>
      <c r="C69" s="5"/>
      <c r="D69" s="60"/>
      <c r="E69" s="5" t="s">
        <v>75</v>
      </c>
      <c r="F69" s="58"/>
      <c r="H69" s="45"/>
      <c r="I69" s="5"/>
      <c r="J69" s="5"/>
      <c r="K69" s="5"/>
      <c r="L69" s="57"/>
      <c r="N69" s="5"/>
      <c r="O69" s="5"/>
      <c r="P69" s="11"/>
    </row>
    <row r="70" spans="1:16" ht="11.25" customHeight="1">
      <c r="A70" s="4"/>
      <c r="B70" s="34" t="s">
        <v>15</v>
      </c>
      <c r="C70" s="5"/>
      <c r="D70" s="9"/>
      <c r="E70" s="5" t="s">
        <v>76</v>
      </c>
      <c r="F70" s="58"/>
      <c r="H70" s="45"/>
      <c r="I70" s="5"/>
      <c r="J70" s="5"/>
      <c r="K70" s="5"/>
      <c r="L70" s="57"/>
      <c r="N70" s="5"/>
      <c r="O70" s="5"/>
      <c r="P70" s="11"/>
    </row>
    <row r="71" spans="1:16" ht="11.25" customHeight="1">
      <c r="A71" s="4"/>
      <c r="B71" s="33" t="s">
        <v>39</v>
      </c>
      <c r="C71" s="5"/>
      <c r="D71" s="60" t="s">
        <v>24</v>
      </c>
      <c r="E71" s="5" t="s">
        <v>77</v>
      </c>
      <c r="F71" s="58"/>
      <c r="H71" s="45"/>
      <c r="I71" s="5"/>
      <c r="J71" s="5"/>
      <c r="K71" s="5"/>
      <c r="L71" s="57"/>
      <c r="N71" s="5"/>
      <c r="O71" s="5"/>
      <c r="P71" s="11"/>
    </row>
    <row r="72" spans="1:16" ht="11.25" customHeight="1">
      <c r="A72" s="4"/>
      <c r="B72" s="33" t="s">
        <v>40</v>
      </c>
      <c r="C72" s="5"/>
      <c r="D72" s="9" t="s">
        <v>195</v>
      </c>
      <c r="E72" s="5"/>
      <c r="F72" s="58"/>
      <c r="H72" s="45"/>
      <c r="I72" s="5"/>
      <c r="J72" s="5"/>
      <c r="K72" s="5"/>
      <c r="L72" s="57"/>
      <c r="N72" s="5"/>
      <c r="O72" s="5"/>
      <c r="P72" s="11"/>
    </row>
    <row r="73" spans="1:16" ht="11.25" customHeight="1">
      <c r="A73" s="4"/>
      <c r="B73" s="33" t="s">
        <v>191</v>
      </c>
      <c r="C73" s="5"/>
      <c r="D73" s="9" t="s">
        <v>53</v>
      </c>
      <c r="E73" s="5"/>
      <c r="F73" s="58"/>
      <c r="H73" s="45"/>
      <c r="I73" s="5"/>
      <c r="J73" s="5"/>
      <c r="K73" s="5"/>
      <c r="L73" s="57"/>
      <c r="N73" s="5"/>
      <c r="O73" s="5"/>
      <c r="P73" s="11"/>
    </row>
    <row r="74" spans="1:16" ht="11.25" customHeight="1">
      <c r="A74" s="4"/>
      <c r="B74" s="33" t="s">
        <v>192</v>
      </c>
      <c r="C74" s="5"/>
      <c r="D74" s="9" t="s">
        <v>54</v>
      </c>
      <c r="E74" s="5"/>
      <c r="F74" s="58"/>
      <c r="H74" s="45"/>
      <c r="I74" s="5"/>
      <c r="J74" s="5"/>
      <c r="K74" s="5"/>
      <c r="L74" s="57"/>
      <c r="N74" s="5"/>
      <c r="O74" s="5"/>
      <c r="P74" s="11"/>
    </row>
    <row r="75" spans="1:16" ht="11.25" customHeight="1">
      <c r="A75" s="4"/>
      <c r="B75" s="33" t="s">
        <v>193</v>
      </c>
      <c r="C75" s="5"/>
      <c r="D75" s="9" t="s">
        <v>55</v>
      </c>
      <c r="E75" s="5"/>
      <c r="F75" s="58"/>
      <c r="H75" s="45"/>
      <c r="I75" s="5"/>
      <c r="J75" s="5"/>
      <c r="K75" s="5"/>
      <c r="L75" s="57"/>
      <c r="N75" s="5"/>
      <c r="O75" s="5"/>
      <c r="P75" s="11"/>
    </row>
    <row r="76" spans="1:16" ht="11.25" customHeight="1">
      <c r="A76" s="4"/>
      <c r="B76" s="33" t="s">
        <v>194</v>
      </c>
      <c r="C76" s="5"/>
      <c r="D76" s="9" t="s">
        <v>56</v>
      </c>
      <c r="E76" s="5"/>
      <c r="F76" s="58"/>
      <c r="H76" s="45"/>
      <c r="I76" s="5"/>
      <c r="J76" s="5"/>
      <c r="K76" s="5"/>
      <c r="L76" s="57"/>
      <c r="N76" s="5"/>
      <c r="O76" s="5"/>
      <c r="P76" s="11"/>
    </row>
    <row r="77" spans="1:16" ht="11.25" customHeight="1">
      <c r="A77" s="4"/>
      <c r="B77" s="33"/>
      <c r="C77" s="5"/>
      <c r="D77" s="9" t="s">
        <v>57</v>
      </c>
      <c r="E77" s="5"/>
      <c r="F77" s="58"/>
      <c r="H77" s="45"/>
      <c r="I77" s="5"/>
      <c r="J77" s="5"/>
      <c r="K77" s="5"/>
      <c r="L77" s="57"/>
      <c r="N77" s="5"/>
      <c r="O77" s="5"/>
      <c r="P77" s="11"/>
    </row>
    <row r="78" spans="1:16" ht="11.25" customHeight="1">
      <c r="A78" s="4"/>
      <c r="B78" s="33"/>
      <c r="C78" s="5"/>
      <c r="D78" s="9"/>
      <c r="E78" s="5"/>
      <c r="F78" s="58"/>
      <c r="H78" s="45"/>
      <c r="I78" s="5"/>
      <c r="J78" s="5"/>
      <c r="K78" s="5"/>
      <c r="L78" s="57"/>
      <c r="N78" s="5"/>
      <c r="O78" s="5"/>
      <c r="P78" s="11"/>
    </row>
    <row r="79" spans="1:16" ht="11.25" customHeight="1">
      <c r="A79" s="4"/>
      <c r="B79" s="33"/>
      <c r="C79" s="5"/>
      <c r="D79" s="9"/>
      <c r="E79" s="5"/>
      <c r="F79" s="58"/>
      <c r="H79" s="45"/>
      <c r="I79" s="5"/>
      <c r="J79" s="5"/>
      <c r="K79" s="5"/>
      <c r="L79" s="57"/>
      <c r="N79" s="5"/>
      <c r="O79" s="5"/>
      <c r="P79" s="11"/>
    </row>
    <row r="80" spans="1:16" ht="11.25" customHeight="1">
      <c r="A80" s="4"/>
      <c r="B80" s="33"/>
      <c r="C80" s="10"/>
      <c r="D80" s="21"/>
      <c r="E80" s="10"/>
      <c r="F80" s="58"/>
      <c r="H80" s="45"/>
      <c r="I80" s="5"/>
      <c r="J80" s="5"/>
      <c r="K80" s="5"/>
      <c r="L80" s="57"/>
      <c r="N80" s="5"/>
      <c r="O80" s="5"/>
      <c r="P80" s="11"/>
    </row>
    <row r="81" spans="1:15" ht="17.25" customHeight="1">
      <c r="A81" s="97" t="s">
        <v>93</v>
      </c>
      <c r="B81" s="112" t="s">
        <v>94</v>
      </c>
      <c r="C81" s="63">
        <v>1</v>
      </c>
      <c r="D81" s="64" t="s">
        <v>95</v>
      </c>
      <c r="E81" s="65" t="s">
        <v>72</v>
      </c>
      <c r="F81" s="66"/>
      <c r="G81" s="67"/>
      <c r="H81" s="65"/>
      <c r="I81" s="66"/>
      <c r="J81" s="66" t="s">
        <v>4</v>
      </c>
      <c r="K81" s="66" t="s">
        <v>96</v>
      </c>
      <c r="L81" s="68" t="s">
        <v>28</v>
      </c>
      <c r="M81" s="65" t="s">
        <v>97</v>
      </c>
      <c r="N81" s="66" t="s">
        <v>98</v>
      </c>
      <c r="O81" s="69" t="s">
        <v>99</v>
      </c>
    </row>
    <row r="82" spans="1:15" ht="15.75" customHeight="1">
      <c r="A82" s="91"/>
      <c r="B82" s="47" t="s">
        <v>100</v>
      </c>
      <c r="C82" s="70">
        <v>2</v>
      </c>
      <c r="D82" s="71" t="s">
        <v>101</v>
      </c>
      <c r="E82" s="72" t="s">
        <v>102</v>
      </c>
      <c r="F82" s="73"/>
      <c r="G82" s="74"/>
      <c r="H82" s="72"/>
      <c r="I82" s="73"/>
      <c r="J82" s="75"/>
      <c r="K82" s="73"/>
      <c r="L82" s="76" t="s">
        <v>16</v>
      </c>
      <c r="M82" s="72" t="s">
        <v>27</v>
      </c>
      <c r="N82" s="73" t="s">
        <v>27</v>
      </c>
      <c r="O82" s="75" t="s">
        <v>103</v>
      </c>
    </row>
    <row r="83" spans="1:15" ht="12.75">
      <c r="A83" s="91"/>
      <c r="B83" s="77"/>
      <c r="C83" s="70">
        <v>3</v>
      </c>
      <c r="D83" s="53" t="s">
        <v>104</v>
      </c>
      <c r="E83" s="72"/>
      <c r="F83" s="73"/>
      <c r="G83" s="74"/>
      <c r="H83" s="72"/>
      <c r="I83" s="73"/>
      <c r="J83" s="75"/>
      <c r="K83" s="73"/>
      <c r="L83" s="78"/>
      <c r="M83" s="79"/>
      <c r="N83" s="79"/>
      <c r="O83" s="73" t="s">
        <v>27</v>
      </c>
    </row>
    <row r="84" spans="1:15" ht="12.75">
      <c r="A84" s="91"/>
      <c r="B84" s="80"/>
      <c r="C84" s="70"/>
      <c r="D84" s="53" t="s">
        <v>105</v>
      </c>
      <c r="E84" s="72"/>
      <c r="F84" s="73"/>
      <c r="G84" s="74"/>
      <c r="H84" s="72"/>
      <c r="I84" s="73"/>
      <c r="J84" s="75"/>
      <c r="K84" s="73"/>
      <c r="L84" s="78"/>
      <c r="M84" s="73"/>
      <c r="N84" s="73"/>
      <c r="O84" s="73"/>
    </row>
    <row r="85" spans="1:15" ht="12.75">
      <c r="A85" s="91"/>
      <c r="B85" s="80"/>
      <c r="C85" s="70">
        <v>4</v>
      </c>
      <c r="D85" s="6" t="s">
        <v>106</v>
      </c>
      <c r="E85" s="72"/>
      <c r="F85" s="73"/>
      <c r="G85" s="74"/>
      <c r="H85" s="72"/>
      <c r="I85" s="73"/>
      <c r="J85" s="75"/>
      <c r="K85" s="73"/>
      <c r="L85" s="78"/>
      <c r="M85" s="73"/>
      <c r="N85" s="73"/>
      <c r="O85" s="73"/>
    </row>
    <row r="86" spans="1:15" ht="12.75">
      <c r="A86" s="91"/>
      <c r="B86" s="81" t="s">
        <v>107</v>
      </c>
      <c r="C86" s="70"/>
      <c r="D86" s="82" t="s">
        <v>108</v>
      </c>
      <c r="E86" s="72"/>
      <c r="F86" s="73"/>
      <c r="G86" s="74"/>
      <c r="H86" s="72"/>
      <c r="I86" s="73"/>
      <c r="J86" s="75"/>
      <c r="K86" s="73"/>
      <c r="L86" s="78"/>
      <c r="M86" s="73"/>
      <c r="N86" s="73"/>
      <c r="O86" s="73"/>
    </row>
    <row r="87" spans="1:15" ht="12.75">
      <c r="A87" s="91"/>
      <c r="B87" s="81"/>
      <c r="C87" s="83" t="s">
        <v>93</v>
      </c>
      <c r="D87" s="82" t="s">
        <v>109</v>
      </c>
      <c r="E87" s="72"/>
      <c r="F87" s="73"/>
      <c r="G87" s="74"/>
      <c r="H87" s="72"/>
      <c r="I87" s="73"/>
      <c r="J87" s="75"/>
      <c r="K87" s="73"/>
      <c r="L87" s="78"/>
      <c r="M87" s="73"/>
      <c r="N87" s="73"/>
      <c r="O87" s="73"/>
    </row>
    <row r="88" spans="1:15" ht="12.75">
      <c r="A88" s="91"/>
      <c r="B88" s="49" t="s">
        <v>110</v>
      </c>
      <c r="C88" s="84">
        <v>6</v>
      </c>
      <c r="D88" s="14" t="s">
        <v>111</v>
      </c>
      <c r="E88" s="72"/>
      <c r="F88" s="73"/>
      <c r="G88" s="74"/>
      <c r="H88" s="72"/>
      <c r="I88" s="73"/>
      <c r="J88" s="75"/>
      <c r="K88" s="73"/>
      <c r="L88" s="78"/>
      <c r="M88" s="73"/>
      <c r="N88" s="73"/>
      <c r="O88" s="73"/>
    </row>
    <row r="89" spans="1:15" ht="12.75">
      <c r="A89" s="91"/>
      <c r="B89" s="49" t="s">
        <v>112</v>
      </c>
      <c r="C89" s="83" t="s">
        <v>113</v>
      </c>
      <c r="D89" s="82" t="s">
        <v>114</v>
      </c>
      <c r="E89" s="72"/>
      <c r="F89" s="73"/>
      <c r="G89" s="74"/>
      <c r="H89" s="72"/>
      <c r="I89" s="73"/>
      <c r="J89" s="75"/>
      <c r="K89" s="73"/>
      <c r="L89" s="78"/>
      <c r="M89" s="73"/>
      <c r="N89" s="73"/>
      <c r="O89" s="73"/>
    </row>
    <row r="90" spans="1:15" ht="12.75">
      <c r="A90" s="91"/>
      <c r="B90" s="49" t="s">
        <v>115</v>
      </c>
      <c r="C90" s="83"/>
      <c r="D90" s="82" t="s">
        <v>116</v>
      </c>
      <c r="E90" s="72"/>
      <c r="F90" s="73"/>
      <c r="G90" s="74"/>
      <c r="H90" s="72"/>
      <c r="I90" s="73"/>
      <c r="J90" s="75"/>
      <c r="K90" s="73"/>
      <c r="L90" s="78"/>
      <c r="M90" s="73"/>
      <c r="N90" s="73"/>
      <c r="O90" s="73"/>
    </row>
    <row r="91" spans="1:15" ht="12.75">
      <c r="A91" s="91"/>
      <c r="B91" s="49" t="s">
        <v>117</v>
      </c>
      <c r="C91" s="83" t="s">
        <v>118</v>
      </c>
      <c r="D91" s="82" t="s">
        <v>119</v>
      </c>
      <c r="E91" s="72"/>
      <c r="F91" s="73"/>
      <c r="G91" s="74"/>
      <c r="H91" s="72"/>
      <c r="I91" s="73"/>
      <c r="J91" s="75"/>
      <c r="K91" s="73"/>
      <c r="L91" s="78"/>
      <c r="M91" s="73"/>
      <c r="N91" s="73"/>
      <c r="O91" s="73"/>
    </row>
    <row r="92" spans="1:15" ht="12.75">
      <c r="A92" s="91"/>
      <c r="B92" s="49" t="s">
        <v>120</v>
      </c>
      <c r="C92" s="70"/>
      <c r="D92" s="82" t="s">
        <v>121</v>
      </c>
      <c r="E92" s="72"/>
      <c r="F92" s="73"/>
      <c r="G92" s="74"/>
      <c r="H92" s="72"/>
      <c r="I92" s="73"/>
      <c r="J92" s="75"/>
      <c r="K92" s="73"/>
      <c r="L92" s="78"/>
      <c r="M92" s="73"/>
      <c r="N92" s="73"/>
      <c r="O92" s="73"/>
    </row>
    <row r="93" spans="1:15" ht="12.75">
      <c r="A93" s="91"/>
      <c r="B93" s="49" t="s">
        <v>122</v>
      </c>
      <c r="C93" s="70">
        <v>9</v>
      </c>
      <c r="D93" s="53" t="s">
        <v>123</v>
      </c>
      <c r="E93" s="72"/>
      <c r="F93" s="73"/>
      <c r="G93" s="74"/>
      <c r="H93" s="72"/>
      <c r="I93" s="73"/>
      <c r="J93" s="75"/>
      <c r="K93" s="73"/>
      <c r="L93" s="78"/>
      <c r="M93" s="73"/>
      <c r="N93" s="73"/>
      <c r="O93" s="73"/>
    </row>
    <row r="94" spans="1:15" ht="12.75">
      <c r="A94" s="91"/>
      <c r="B94" s="49" t="s">
        <v>124</v>
      </c>
      <c r="C94" s="70"/>
      <c r="D94" s="85" t="s">
        <v>125</v>
      </c>
      <c r="E94" s="72"/>
      <c r="F94" s="73"/>
      <c r="G94" s="74"/>
      <c r="H94" s="72"/>
      <c r="I94" s="73"/>
      <c r="J94" s="75"/>
      <c r="K94" s="73"/>
      <c r="L94" s="78"/>
      <c r="M94" s="73"/>
      <c r="N94" s="73"/>
      <c r="O94" s="73"/>
    </row>
    <row r="95" spans="1:15" ht="12.75">
      <c r="A95" s="91"/>
      <c r="B95" s="49" t="s">
        <v>126</v>
      </c>
      <c r="C95" s="70">
        <v>10</v>
      </c>
      <c r="D95" s="14" t="s">
        <v>127</v>
      </c>
      <c r="E95" s="72"/>
      <c r="F95" s="73"/>
      <c r="G95" s="74"/>
      <c r="H95" s="72"/>
      <c r="I95" s="73"/>
      <c r="J95" s="75"/>
      <c r="K95" s="73"/>
      <c r="L95" s="78"/>
      <c r="M95" s="73"/>
      <c r="N95" s="73"/>
      <c r="O95" s="73"/>
    </row>
    <row r="96" spans="1:15" ht="12.75">
      <c r="A96" s="91"/>
      <c r="B96" s="80"/>
      <c r="C96" s="83"/>
      <c r="D96" s="14" t="s">
        <v>128</v>
      </c>
      <c r="E96" s="72"/>
      <c r="F96" s="73"/>
      <c r="G96" s="74"/>
      <c r="H96" s="72"/>
      <c r="I96" s="73"/>
      <c r="J96" s="75"/>
      <c r="K96" s="73"/>
      <c r="L96" s="78"/>
      <c r="M96" s="73"/>
      <c r="N96" s="73"/>
      <c r="O96" s="73"/>
    </row>
    <row r="97" spans="1:15" ht="12.75">
      <c r="A97" s="91"/>
      <c r="B97" s="49" t="s">
        <v>129</v>
      </c>
      <c r="C97" s="83" t="s">
        <v>130</v>
      </c>
      <c r="D97" s="50" t="s">
        <v>131</v>
      </c>
      <c r="E97" s="72"/>
      <c r="F97" s="73"/>
      <c r="G97" s="74"/>
      <c r="H97" s="72"/>
      <c r="I97" s="73"/>
      <c r="J97" s="75"/>
      <c r="K97" s="73"/>
      <c r="L97" s="78"/>
      <c r="M97" s="73"/>
      <c r="N97" s="73"/>
      <c r="O97" s="73"/>
    </row>
    <row r="98" spans="1:15" ht="12.75">
      <c r="A98" s="91"/>
      <c r="B98" s="49" t="s">
        <v>132</v>
      </c>
      <c r="C98" s="86"/>
      <c r="D98" s="50" t="s">
        <v>133</v>
      </c>
      <c r="E98" s="72"/>
      <c r="F98" s="73"/>
      <c r="G98" s="74"/>
      <c r="H98" s="72"/>
      <c r="I98" s="73"/>
      <c r="J98" s="75"/>
      <c r="K98" s="73"/>
      <c r="L98" s="78"/>
      <c r="M98" s="73"/>
      <c r="N98" s="73"/>
      <c r="O98" s="73"/>
    </row>
    <row r="99" spans="1:15" ht="12.75">
      <c r="A99" s="91"/>
      <c r="B99" s="49"/>
      <c r="C99" s="84">
        <v>12</v>
      </c>
      <c r="D99" s="50" t="s">
        <v>134</v>
      </c>
      <c r="E99" s="72"/>
      <c r="F99" s="73"/>
      <c r="G99" s="74"/>
      <c r="H99" s="72"/>
      <c r="I99" s="73"/>
      <c r="J99" s="75"/>
      <c r="K99" s="73"/>
      <c r="L99" s="78"/>
      <c r="M99" s="73"/>
      <c r="N99" s="73"/>
      <c r="O99" s="73"/>
    </row>
    <row r="100" spans="1:15" ht="12.75">
      <c r="A100" s="91"/>
      <c r="B100" s="49"/>
      <c r="C100" s="87"/>
      <c r="D100" s="55" t="s">
        <v>135</v>
      </c>
      <c r="E100" s="72"/>
      <c r="F100" s="73"/>
      <c r="G100" s="74"/>
      <c r="H100" s="72"/>
      <c r="I100" s="73"/>
      <c r="J100" s="75"/>
      <c r="K100" s="73"/>
      <c r="L100" s="78"/>
      <c r="M100" s="73"/>
      <c r="N100" s="73"/>
      <c r="O100" s="73"/>
    </row>
    <row r="101" spans="1:15" ht="12.75">
      <c r="A101" s="91"/>
      <c r="B101" s="49"/>
      <c r="C101" s="83"/>
      <c r="D101" s="51" t="s">
        <v>136</v>
      </c>
      <c r="E101" s="72"/>
      <c r="F101" s="73"/>
      <c r="G101" s="74"/>
      <c r="H101" s="72"/>
      <c r="I101" s="73"/>
      <c r="J101" s="75"/>
      <c r="K101" s="73"/>
      <c r="L101" s="78"/>
      <c r="M101" s="73"/>
      <c r="N101" s="73"/>
      <c r="O101" s="73"/>
    </row>
    <row r="102" spans="1:15" ht="12.75">
      <c r="A102" s="91"/>
      <c r="B102" s="49"/>
      <c r="C102" s="83"/>
      <c r="D102" s="52" t="s">
        <v>137</v>
      </c>
      <c r="E102" s="72"/>
      <c r="F102" s="73"/>
      <c r="G102" s="74"/>
      <c r="H102" s="72"/>
      <c r="I102" s="73"/>
      <c r="J102" s="75"/>
      <c r="K102" s="73"/>
      <c r="L102" s="78"/>
      <c r="M102" s="73"/>
      <c r="N102" s="73"/>
      <c r="O102" s="73"/>
    </row>
    <row r="103" spans="1:15" ht="12.75">
      <c r="A103" s="91"/>
      <c r="B103" s="49"/>
      <c r="C103" s="70"/>
      <c r="D103" s="52" t="s">
        <v>138</v>
      </c>
      <c r="E103" s="72"/>
      <c r="F103" s="73"/>
      <c r="G103" s="74"/>
      <c r="H103" s="72"/>
      <c r="I103" s="73"/>
      <c r="J103" s="75"/>
      <c r="K103" s="73"/>
      <c r="L103" s="78"/>
      <c r="M103" s="73"/>
      <c r="N103" s="73"/>
      <c r="O103" s="73"/>
    </row>
    <row r="104" spans="1:15" ht="12.75">
      <c r="A104" s="91"/>
      <c r="B104" s="49"/>
      <c r="C104" s="70">
        <v>13</v>
      </c>
      <c r="D104" s="50" t="s">
        <v>139</v>
      </c>
      <c r="E104" s="72"/>
      <c r="F104" s="73"/>
      <c r="G104" s="74"/>
      <c r="H104" s="72"/>
      <c r="I104" s="73"/>
      <c r="J104" s="75"/>
      <c r="K104" s="73"/>
      <c r="L104" s="78"/>
      <c r="M104" s="73"/>
      <c r="N104" s="73"/>
      <c r="O104" s="73"/>
    </row>
    <row r="105" spans="1:15" ht="12.75">
      <c r="A105" s="91"/>
      <c r="B105" s="49"/>
      <c r="C105" s="79"/>
      <c r="D105" s="53" t="s">
        <v>140</v>
      </c>
      <c r="E105" s="72"/>
      <c r="F105" s="73"/>
      <c r="G105" s="74"/>
      <c r="H105" s="72"/>
      <c r="I105" s="73"/>
      <c r="J105" s="75"/>
      <c r="K105" s="73"/>
      <c r="L105" s="78"/>
      <c r="M105" s="73"/>
      <c r="N105" s="73"/>
      <c r="O105" s="73"/>
    </row>
    <row r="106" spans="1:15" ht="12.75">
      <c r="A106" s="91"/>
      <c r="B106" s="49"/>
      <c r="C106" s="79"/>
      <c r="D106" s="53" t="s">
        <v>141</v>
      </c>
      <c r="E106" s="72"/>
      <c r="F106" s="73" t="s">
        <v>201</v>
      </c>
      <c r="G106" s="16">
        <f>3950*12.7%</f>
        <v>501.65000000000003</v>
      </c>
      <c r="H106" s="72"/>
      <c r="I106" s="73"/>
      <c r="J106" s="75"/>
      <c r="K106" s="73"/>
      <c r="L106" s="78"/>
      <c r="M106" s="73"/>
      <c r="N106" s="73"/>
      <c r="O106" s="73"/>
    </row>
    <row r="107" spans="1:15" ht="12.75">
      <c r="A107" s="91"/>
      <c r="B107" s="49"/>
      <c r="C107" s="49"/>
      <c r="D107" s="53" t="s">
        <v>142</v>
      </c>
      <c r="E107" s="72"/>
      <c r="F107" s="73" t="s">
        <v>202</v>
      </c>
      <c r="G107" s="16">
        <f>3950*15.8%</f>
        <v>624.1</v>
      </c>
      <c r="H107" s="72"/>
      <c r="I107" s="73"/>
      <c r="J107" s="75"/>
      <c r="K107" s="73"/>
      <c r="L107" s="78"/>
      <c r="M107" s="73"/>
      <c r="N107" s="73"/>
      <c r="O107" s="73"/>
    </row>
    <row r="108" spans="1:15" ht="12.75">
      <c r="A108" s="91"/>
      <c r="B108" s="61"/>
      <c r="C108" s="92"/>
      <c r="D108" s="53" t="s">
        <v>143</v>
      </c>
      <c r="E108" s="72"/>
      <c r="F108" s="73" t="s">
        <v>203</v>
      </c>
      <c r="G108" s="16">
        <f>3950*18.3%</f>
        <v>722.85</v>
      </c>
      <c r="H108" s="72"/>
      <c r="I108" s="73"/>
      <c r="J108" s="75"/>
      <c r="K108" s="73"/>
      <c r="L108" s="78"/>
      <c r="M108" s="73"/>
      <c r="N108" s="73"/>
      <c r="O108" s="73"/>
    </row>
    <row r="109" spans="1:15" ht="12.75">
      <c r="A109" s="91"/>
      <c r="B109" s="93"/>
      <c r="C109" s="79"/>
      <c r="D109" s="53" t="s">
        <v>144</v>
      </c>
      <c r="E109" s="72"/>
      <c r="F109" s="73" t="s">
        <v>204</v>
      </c>
      <c r="G109" s="16">
        <f>3950*22.5%</f>
        <v>888.75</v>
      </c>
      <c r="H109" s="72"/>
      <c r="I109" s="73"/>
      <c r="J109" s="75"/>
      <c r="K109" s="73"/>
      <c r="L109" s="78"/>
      <c r="M109" s="73"/>
      <c r="N109" s="73"/>
      <c r="O109" s="73"/>
    </row>
    <row r="110" spans="1:15" ht="12.75">
      <c r="A110" s="91"/>
      <c r="C110" s="92"/>
      <c r="D110" s="53" t="s">
        <v>145</v>
      </c>
      <c r="E110" s="72"/>
      <c r="F110" s="73" t="s">
        <v>205</v>
      </c>
      <c r="G110" s="16">
        <f>3950*26.3%</f>
        <v>1038.8500000000001</v>
      </c>
      <c r="H110" s="72"/>
      <c r="I110" s="73"/>
      <c r="J110" s="75"/>
      <c r="K110" s="73"/>
      <c r="L110" s="78"/>
      <c r="M110" s="73"/>
      <c r="N110" s="73"/>
      <c r="O110" s="73"/>
    </row>
    <row r="111" spans="1:15" ht="12.75">
      <c r="A111" s="91"/>
      <c r="C111" s="91"/>
      <c r="D111" s="54" t="s">
        <v>146</v>
      </c>
      <c r="E111" s="72"/>
      <c r="F111" s="73" t="s">
        <v>206</v>
      </c>
      <c r="G111" s="16">
        <f>3950*29.4%</f>
        <v>1161.3</v>
      </c>
      <c r="H111" s="72"/>
      <c r="I111" s="73"/>
      <c r="J111" s="75"/>
      <c r="K111" s="73"/>
      <c r="L111" s="78"/>
      <c r="M111" s="73"/>
      <c r="N111" s="73"/>
      <c r="O111" s="73"/>
    </row>
    <row r="112" spans="1:15" ht="12.75">
      <c r="A112" s="91"/>
      <c r="C112" s="73"/>
      <c r="D112" s="53" t="s">
        <v>147</v>
      </c>
      <c r="E112" s="72"/>
      <c r="F112" s="73" t="s">
        <v>207</v>
      </c>
      <c r="G112" s="16">
        <f>3950*38.3%</f>
        <v>1512.85</v>
      </c>
      <c r="H112" s="72"/>
      <c r="I112" s="73"/>
      <c r="J112" s="75"/>
      <c r="K112" s="73"/>
      <c r="L112" s="78"/>
      <c r="M112" s="73"/>
      <c r="N112" s="73"/>
      <c r="O112" s="73"/>
    </row>
    <row r="113" spans="1:15" ht="12.75">
      <c r="A113" s="91"/>
      <c r="C113" s="73"/>
      <c r="D113" s="50" t="s">
        <v>148</v>
      </c>
      <c r="E113" s="72"/>
      <c r="F113" s="73" t="s">
        <v>208</v>
      </c>
      <c r="G113" s="16">
        <f>3950*52.4%</f>
        <v>2069.8</v>
      </c>
      <c r="H113" s="72"/>
      <c r="I113" s="73"/>
      <c r="J113" s="75"/>
      <c r="K113" s="73"/>
      <c r="L113" s="78"/>
      <c r="M113" s="73"/>
      <c r="N113" s="73"/>
      <c r="O113" s="73"/>
    </row>
    <row r="114" spans="1:15" ht="12.75">
      <c r="A114" s="91"/>
      <c r="C114" s="79"/>
      <c r="D114" s="50" t="s">
        <v>149</v>
      </c>
      <c r="E114" s="72"/>
      <c r="F114" s="73" t="s">
        <v>209</v>
      </c>
      <c r="G114" s="16">
        <f>3950*63.6%</f>
        <v>2512.2</v>
      </c>
      <c r="H114" s="72"/>
      <c r="I114" s="73"/>
      <c r="J114" s="75"/>
      <c r="K114" s="73"/>
      <c r="L114" s="78"/>
      <c r="M114" s="73"/>
      <c r="N114" s="73"/>
      <c r="O114" s="73"/>
    </row>
    <row r="115" spans="1:15" ht="12.75">
      <c r="A115" s="91"/>
      <c r="C115" s="91"/>
      <c r="D115" s="55" t="s">
        <v>150</v>
      </c>
      <c r="E115" s="72"/>
      <c r="F115" s="73" t="s">
        <v>210</v>
      </c>
      <c r="G115" s="16">
        <f>3950*67.9%</f>
        <v>2682.05</v>
      </c>
      <c r="H115" s="72"/>
      <c r="I115" s="73"/>
      <c r="J115" s="75"/>
      <c r="K115" s="73"/>
      <c r="L115" s="78"/>
      <c r="M115" s="73"/>
      <c r="N115" s="73"/>
      <c r="O115" s="73"/>
    </row>
    <row r="116" spans="1:15" ht="12.75">
      <c r="A116" s="91"/>
      <c r="C116" s="73"/>
      <c r="D116" s="49"/>
      <c r="E116" s="72"/>
      <c r="F116" s="73"/>
      <c r="G116" s="74"/>
      <c r="H116" s="72"/>
      <c r="I116" s="73"/>
      <c r="J116" s="75"/>
      <c r="K116" s="73"/>
      <c r="L116" s="78"/>
      <c r="M116" s="73"/>
      <c r="N116" s="73"/>
      <c r="O116" s="73"/>
    </row>
    <row r="117" spans="1:15" ht="12.75">
      <c r="A117" s="91"/>
      <c r="C117" s="79"/>
      <c r="D117" s="49"/>
      <c r="E117" s="72"/>
      <c r="F117" s="73"/>
      <c r="G117" s="74"/>
      <c r="H117" s="72"/>
      <c r="I117" s="73"/>
      <c r="J117" s="75"/>
      <c r="K117" s="73"/>
      <c r="L117" s="78"/>
      <c r="M117" s="73"/>
      <c r="N117" s="73"/>
      <c r="O117" s="73"/>
    </row>
    <row r="118" spans="1:15" ht="12.75">
      <c r="A118" s="91"/>
      <c r="C118" s="79"/>
      <c r="D118" s="94" t="s">
        <v>24</v>
      </c>
      <c r="E118" s="72"/>
      <c r="F118" s="73"/>
      <c r="G118" s="74"/>
      <c r="H118" s="72"/>
      <c r="I118" s="73"/>
      <c r="J118" s="75"/>
      <c r="K118" s="73"/>
      <c r="L118" s="78"/>
      <c r="M118" s="73"/>
      <c r="N118" s="73"/>
      <c r="O118" s="73"/>
    </row>
    <row r="119" spans="1:15" ht="12.75">
      <c r="A119" s="91"/>
      <c r="C119" s="79"/>
      <c r="D119" s="95" t="s">
        <v>151</v>
      </c>
      <c r="E119" s="74"/>
      <c r="F119" s="73"/>
      <c r="G119" s="74"/>
      <c r="H119" s="72"/>
      <c r="I119" s="73"/>
      <c r="J119" s="75"/>
      <c r="K119" s="73"/>
      <c r="L119" s="78"/>
      <c r="M119" s="73"/>
      <c r="N119" s="73"/>
      <c r="O119" s="73"/>
    </row>
    <row r="120" spans="1:15" ht="12.75">
      <c r="A120" s="91"/>
      <c r="B120" s="96"/>
      <c r="C120" s="79"/>
      <c r="D120" s="95" t="s">
        <v>152</v>
      </c>
      <c r="E120" s="74"/>
      <c r="F120" s="73"/>
      <c r="G120" s="74"/>
      <c r="H120" s="72"/>
      <c r="I120" s="73"/>
      <c r="J120" s="75"/>
      <c r="K120" s="73"/>
      <c r="L120" s="78"/>
      <c r="M120" s="73"/>
      <c r="N120" s="73"/>
      <c r="O120" s="73"/>
    </row>
    <row r="121" spans="1:15" ht="12.75">
      <c r="A121" s="91"/>
      <c r="B121" s="96"/>
      <c r="C121" s="79"/>
      <c r="D121" s="95" t="s">
        <v>153</v>
      </c>
      <c r="E121" s="74"/>
      <c r="F121" s="73"/>
      <c r="G121" s="74"/>
      <c r="H121" s="72"/>
      <c r="I121" s="73"/>
      <c r="J121" s="75"/>
      <c r="K121" s="73"/>
      <c r="L121" s="78"/>
      <c r="M121" s="73"/>
      <c r="N121" s="73"/>
      <c r="O121" s="73"/>
    </row>
    <row r="122" spans="1:15" ht="12.75">
      <c r="A122" s="91"/>
      <c r="B122" s="96"/>
      <c r="C122" s="79"/>
      <c r="D122" s="95" t="s">
        <v>154</v>
      </c>
      <c r="E122" s="74"/>
      <c r="F122" s="73"/>
      <c r="G122" s="74"/>
      <c r="H122" s="72"/>
      <c r="I122" s="73"/>
      <c r="J122" s="75"/>
      <c r="K122" s="73"/>
      <c r="L122" s="78"/>
      <c r="M122" s="73"/>
      <c r="N122" s="73"/>
      <c r="O122" s="73"/>
    </row>
    <row r="123" spans="1:15" ht="12.75">
      <c r="A123" s="91"/>
      <c r="B123" s="96"/>
      <c r="C123" s="79"/>
      <c r="D123" s="95" t="s">
        <v>155</v>
      </c>
      <c r="E123" s="74"/>
      <c r="F123" s="73"/>
      <c r="G123" s="74"/>
      <c r="H123" s="72"/>
      <c r="I123" s="73"/>
      <c r="J123" s="75"/>
      <c r="K123" s="73"/>
      <c r="L123" s="78"/>
      <c r="M123" s="73"/>
      <c r="N123" s="73"/>
      <c r="O123" s="73"/>
    </row>
    <row r="124" spans="1:15" ht="12.75">
      <c r="A124" s="91"/>
      <c r="B124" s="96"/>
      <c r="C124" s="79"/>
      <c r="D124" s="95" t="s">
        <v>156</v>
      </c>
      <c r="E124" s="74"/>
      <c r="F124" s="73"/>
      <c r="G124" s="74"/>
      <c r="H124" s="72"/>
      <c r="I124" s="73"/>
      <c r="J124" s="75"/>
      <c r="K124" s="73"/>
      <c r="L124" s="78"/>
      <c r="M124" s="73"/>
      <c r="N124" s="73"/>
      <c r="O124" s="73"/>
    </row>
    <row r="125" spans="1:15" ht="12.75">
      <c r="A125" s="91"/>
      <c r="B125" s="96"/>
      <c r="C125" s="79"/>
      <c r="D125" s="95" t="s">
        <v>157</v>
      </c>
      <c r="E125" s="74"/>
      <c r="F125" s="73"/>
      <c r="G125" s="74"/>
      <c r="H125" s="72"/>
      <c r="I125" s="73"/>
      <c r="J125" s="75"/>
      <c r="K125" s="73"/>
      <c r="L125" s="78"/>
      <c r="M125" s="73"/>
      <c r="N125" s="73"/>
      <c r="O125" s="73"/>
    </row>
    <row r="126" spans="1:15" ht="12.75">
      <c r="A126" s="91"/>
      <c r="B126" s="96"/>
      <c r="C126" s="79"/>
      <c r="D126" s="95" t="s">
        <v>158</v>
      </c>
      <c r="E126" s="74"/>
      <c r="F126" s="73"/>
      <c r="G126" s="74"/>
      <c r="H126" s="72"/>
      <c r="I126" s="73"/>
      <c r="J126" s="75"/>
      <c r="K126" s="73"/>
      <c r="L126" s="78"/>
      <c r="M126" s="73"/>
      <c r="N126" s="73"/>
      <c r="O126" s="73"/>
    </row>
    <row r="127" spans="1:15" ht="12.75">
      <c r="A127" s="91"/>
      <c r="C127" s="79"/>
      <c r="D127" s="95" t="s">
        <v>159</v>
      </c>
      <c r="E127" s="74"/>
      <c r="F127" s="73"/>
      <c r="G127" s="74"/>
      <c r="H127" s="72"/>
      <c r="I127" s="73"/>
      <c r="J127" s="75"/>
      <c r="K127" s="73"/>
      <c r="L127" s="78"/>
      <c r="M127" s="73"/>
      <c r="N127" s="73"/>
      <c r="O127" s="73"/>
    </row>
    <row r="128" spans="1:15" ht="12.75">
      <c r="A128" s="91"/>
      <c r="B128" s="96"/>
      <c r="C128" s="79"/>
      <c r="D128" s="95" t="s">
        <v>160</v>
      </c>
      <c r="E128" s="74"/>
      <c r="F128" s="73"/>
      <c r="G128" s="74"/>
      <c r="H128" s="72"/>
      <c r="I128" s="73"/>
      <c r="J128" s="75"/>
      <c r="K128" s="73"/>
      <c r="L128" s="78"/>
      <c r="M128" s="73"/>
      <c r="N128" s="73"/>
      <c r="O128" s="73"/>
    </row>
    <row r="129" spans="1:15" ht="12.75">
      <c r="A129" s="91"/>
      <c r="B129" s="96"/>
      <c r="C129" s="79"/>
      <c r="D129" s="95"/>
      <c r="E129" s="74"/>
      <c r="F129" s="73"/>
      <c r="G129" s="74"/>
      <c r="H129" s="72"/>
      <c r="I129" s="73"/>
      <c r="J129" s="75"/>
      <c r="K129" s="73"/>
      <c r="L129" s="78"/>
      <c r="M129" s="73"/>
      <c r="N129" s="73"/>
      <c r="O129" s="73"/>
    </row>
    <row r="130" spans="1:15" ht="12.75">
      <c r="A130" s="97" t="s">
        <v>200</v>
      </c>
      <c r="B130" s="112" t="s">
        <v>161</v>
      </c>
      <c r="C130" s="99"/>
      <c r="D130" s="108"/>
      <c r="E130" s="56" t="s">
        <v>162</v>
      </c>
      <c r="F130" s="66"/>
      <c r="G130" s="67"/>
      <c r="H130" s="66"/>
      <c r="I130" s="67"/>
      <c r="J130" s="66" t="s">
        <v>4</v>
      </c>
      <c r="K130" s="67" t="s">
        <v>163</v>
      </c>
      <c r="L130" s="69" t="s">
        <v>30</v>
      </c>
      <c r="M130" s="67" t="s">
        <v>97</v>
      </c>
      <c r="N130" s="66" t="s">
        <v>98</v>
      </c>
      <c r="O130" s="66" t="s">
        <v>164</v>
      </c>
    </row>
    <row r="131" spans="1:15" ht="12.75">
      <c r="A131" s="91"/>
      <c r="B131" s="47" t="s">
        <v>165</v>
      </c>
      <c r="C131" s="100">
        <v>1</v>
      </c>
      <c r="D131" s="101" t="s">
        <v>166</v>
      </c>
      <c r="E131" s="73" t="s">
        <v>167</v>
      </c>
      <c r="F131" s="73"/>
      <c r="G131" s="74"/>
      <c r="H131" s="73"/>
      <c r="I131" s="74"/>
      <c r="J131" s="73"/>
      <c r="K131" s="74"/>
      <c r="L131" s="78" t="s">
        <v>16</v>
      </c>
      <c r="M131" s="74" t="s">
        <v>27</v>
      </c>
      <c r="N131" s="73" t="s">
        <v>27</v>
      </c>
      <c r="O131" s="73" t="s">
        <v>168</v>
      </c>
    </row>
    <row r="132" spans="1:15" ht="12.75">
      <c r="A132" s="91"/>
      <c r="B132" s="47" t="s">
        <v>169</v>
      </c>
      <c r="C132" s="100">
        <v>2</v>
      </c>
      <c r="D132" s="101" t="s">
        <v>170</v>
      </c>
      <c r="E132" s="73" t="s">
        <v>171</v>
      </c>
      <c r="F132" s="73"/>
      <c r="G132" s="74"/>
      <c r="H132" s="73"/>
      <c r="I132" s="74"/>
      <c r="J132" s="73"/>
      <c r="K132" s="74"/>
      <c r="L132" s="78"/>
      <c r="M132" s="74"/>
      <c r="N132" s="73"/>
      <c r="O132" s="73" t="s">
        <v>103</v>
      </c>
    </row>
    <row r="133" spans="1:15" ht="12.75">
      <c r="A133" s="91"/>
      <c r="B133" s="105"/>
      <c r="C133" s="79"/>
      <c r="D133" s="71"/>
      <c r="E133" s="73" t="s">
        <v>172</v>
      </c>
      <c r="F133" s="73"/>
      <c r="G133" s="74"/>
      <c r="H133" s="73"/>
      <c r="I133" s="74"/>
      <c r="J133" s="73"/>
      <c r="K133" s="74"/>
      <c r="L133" s="78"/>
      <c r="M133" s="104"/>
      <c r="N133" s="79"/>
      <c r="O133" s="73" t="s">
        <v>27</v>
      </c>
    </row>
    <row r="134" spans="1:15" ht="12.75">
      <c r="A134" s="91"/>
      <c r="B134" s="12"/>
      <c r="C134" s="79"/>
      <c r="D134" s="71" t="s">
        <v>140</v>
      </c>
      <c r="E134" s="73"/>
      <c r="F134" s="73"/>
      <c r="G134" s="74"/>
      <c r="H134" s="73"/>
      <c r="I134" s="74"/>
      <c r="J134" s="73"/>
      <c r="K134" s="74"/>
      <c r="L134" s="78"/>
      <c r="M134" s="74"/>
      <c r="N134" s="73"/>
      <c r="O134" s="73"/>
    </row>
    <row r="135" spans="1:15" ht="12.75">
      <c r="A135" s="91"/>
      <c r="B135" s="106" t="s">
        <v>107</v>
      </c>
      <c r="C135" s="79"/>
      <c r="D135" s="71" t="s">
        <v>141</v>
      </c>
      <c r="E135" s="73"/>
      <c r="F135" s="73" t="s">
        <v>211</v>
      </c>
      <c r="G135" s="111">
        <f>3950*5.5%</f>
        <v>217.25</v>
      </c>
      <c r="H135" s="73"/>
      <c r="I135" s="74"/>
      <c r="J135" s="73"/>
      <c r="K135" s="74"/>
      <c r="L135" s="78"/>
      <c r="M135" s="74"/>
      <c r="N135" s="73"/>
      <c r="O135" s="73"/>
    </row>
    <row r="136" spans="1:15" ht="12.75">
      <c r="A136" s="91"/>
      <c r="B136" s="61"/>
      <c r="C136" s="79"/>
      <c r="D136" s="71" t="s">
        <v>142</v>
      </c>
      <c r="E136" s="73"/>
      <c r="F136" s="73" t="s">
        <v>212</v>
      </c>
      <c r="G136" s="111">
        <f>3950*5.6%</f>
        <v>221.2</v>
      </c>
      <c r="H136" s="73"/>
      <c r="I136" s="74"/>
      <c r="J136" s="73"/>
      <c r="K136" s="74"/>
      <c r="L136" s="78"/>
      <c r="M136" s="74"/>
      <c r="N136" s="73"/>
      <c r="O136" s="73"/>
    </row>
    <row r="137" spans="1:15" ht="12.75">
      <c r="A137" s="91"/>
      <c r="B137" s="61" t="s">
        <v>173</v>
      </c>
      <c r="C137" s="73"/>
      <c r="D137" s="71" t="s">
        <v>143</v>
      </c>
      <c r="E137" s="73"/>
      <c r="F137" s="73" t="s">
        <v>212</v>
      </c>
      <c r="G137" s="111">
        <f>3950*5.6%</f>
        <v>221.2</v>
      </c>
      <c r="H137" s="73"/>
      <c r="I137" s="74"/>
      <c r="J137" s="73"/>
      <c r="K137" s="74"/>
      <c r="L137" s="78"/>
      <c r="M137" s="74"/>
      <c r="N137" s="73"/>
      <c r="O137" s="73"/>
    </row>
    <row r="138" spans="1:15" ht="12.75">
      <c r="A138" s="91"/>
      <c r="B138" s="61" t="s">
        <v>112</v>
      </c>
      <c r="C138" s="102"/>
      <c r="D138" s="71" t="s">
        <v>144</v>
      </c>
      <c r="E138" s="73"/>
      <c r="F138" s="73" t="s">
        <v>213</v>
      </c>
      <c r="G138" s="111">
        <f>3950*6.1%</f>
        <v>240.95</v>
      </c>
      <c r="H138" s="73"/>
      <c r="I138" s="74"/>
      <c r="J138" s="73"/>
      <c r="K138" s="74"/>
      <c r="L138" s="78"/>
      <c r="M138" s="74"/>
      <c r="N138" s="73"/>
      <c r="O138" s="73"/>
    </row>
    <row r="139" spans="1:15" ht="12.75">
      <c r="A139" s="91"/>
      <c r="B139" s="61" t="s">
        <v>174</v>
      </c>
      <c r="C139" s="73"/>
      <c r="D139" s="71" t="s">
        <v>145</v>
      </c>
      <c r="E139" s="73"/>
      <c r="F139" s="73" t="s">
        <v>46</v>
      </c>
      <c r="G139" s="111">
        <f>3950*9.2%</f>
        <v>363.4</v>
      </c>
      <c r="H139" s="73"/>
      <c r="I139" s="74"/>
      <c r="J139" s="73"/>
      <c r="K139" s="74"/>
      <c r="L139" s="78"/>
      <c r="M139" s="74"/>
      <c r="N139" s="73"/>
      <c r="O139" s="73"/>
    </row>
    <row r="140" spans="1:15" ht="12.75">
      <c r="A140" s="91"/>
      <c r="B140" s="61" t="s">
        <v>198</v>
      </c>
      <c r="C140" s="91"/>
      <c r="D140" s="62" t="s">
        <v>146</v>
      </c>
      <c r="E140" s="73"/>
      <c r="F140" s="73" t="s">
        <v>214</v>
      </c>
      <c r="G140" s="111">
        <f>3950*9.3%</f>
        <v>367.3500000000001</v>
      </c>
      <c r="H140" s="73"/>
      <c r="I140" s="74"/>
      <c r="J140" s="73"/>
      <c r="K140" s="74"/>
      <c r="L140" s="78"/>
      <c r="M140" s="74"/>
      <c r="N140" s="73"/>
      <c r="O140" s="73"/>
    </row>
    <row r="141" spans="1:15" ht="12.75">
      <c r="A141" s="91"/>
      <c r="B141" s="61" t="s">
        <v>199</v>
      </c>
      <c r="C141" s="79"/>
      <c r="D141" s="71" t="s">
        <v>147</v>
      </c>
      <c r="E141" s="73"/>
      <c r="F141" s="73" t="s">
        <v>214</v>
      </c>
      <c r="G141" s="111">
        <f>3950*9.3%</f>
        <v>367.3500000000001</v>
      </c>
      <c r="H141" s="73"/>
      <c r="I141" s="74"/>
      <c r="J141" s="73"/>
      <c r="K141" s="74"/>
      <c r="L141" s="78"/>
      <c r="M141" s="74"/>
      <c r="N141" s="73"/>
      <c r="O141" s="73"/>
    </row>
    <row r="142" spans="1:15" ht="12.75">
      <c r="A142" s="91"/>
      <c r="B142" s="61" t="s">
        <v>175</v>
      </c>
      <c r="C142" s="79"/>
      <c r="D142" s="62" t="s">
        <v>148</v>
      </c>
      <c r="E142" s="73"/>
      <c r="F142" s="73" t="s">
        <v>215</v>
      </c>
      <c r="G142" s="111">
        <f>3950*12.8%</f>
        <v>505.6</v>
      </c>
      <c r="H142" s="73"/>
      <c r="I142" s="74"/>
      <c r="J142" s="73"/>
      <c r="K142" s="74"/>
      <c r="L142" s="78"/>
      <c r="M142" s="74"/>
      <c r="N142" s="73"/>
      <c r="O142" s="73"/>
    </row>
    <row r="143" spans="1:15" ht="12.75">
      <c r="A143" s="91"/>
      <c r="B143" s="61" t="s">
        <v>176</v>
      </c>
      <c r="C143" s="79"/>
      <c r="D143" s="62" t="s">
        <v>149</v>
      </c>
      <c r="E143" s="73"/>
      <c r="F143" s="73" t="s">
        <v>216</v>
      </c>
      <c r="G143" s="111">
        <f>3950*16.4%</f>
        <v>647.8</v>
      </c>
      <c r="H143" s="73"/>
      <c r="I143" s="74"/>
      <c r="J143" s="73"/>
      <c r="K143" s="74"/>
      <c r="L143" s="78"/>
      <c r="M143" s="74"/>
      <c r="N143" s="73"/>
      <c r="O143" s="73"/>
    </row>
    <row r="144" spans="1:15" ht="12.75">
      <c r="A144" s="91"/>
      <c r="B144" s="61"/>
      <c r="C144" s="79"/>
      <c r="D144" s="71" t="s">
        <v>150</v>
      </c>
      <c r="E144" s="73"/>
      <c r="F144" s="73" t="s">
        <v>217</v>
      </c>
      <c r="G144" s="111">
        <f>3950*16.5%</f>
        <v>651.75</v>
      </c>
      <c r="H144" s="73"/>
      <c r="I144" s="74"/>
      <c r="J144" s="73"/>
      <c r="K144" s="74"/>
      <c r="L144" s="78"/>
      <c r="M144" s="74"/>
      <c r="N144" s="73"/>
      <c r="O144" s="73"/>
    </row>
    <row r="145" spans="1:15" ht="12.75">
      <c r="A145" s="91"/>
      <c r="B145" s="61"/>
      <c r="C145" s="79"/>
      <c r="D145" s="71"/>
      <c r="E145" s="73"/>
      <c r="F145" s="73"/>
      <c r="G145" s="111"/>
      <c r="H145" s="73"/>
      <c r="I145" s="74"/>
      <c r="J145" s="73"/>
      <c r="K145" s="74"/>
      <c r="L145" s="78"/>
      <c r="M145" s="74"/>
      <c r="N145" s="73"/>
      <c r="O145" s="73"/>
    </row>
    <row r="146" spans="1:15" ht="12.75">
      <c r="A146" s="91"/>
      <c r="B146" s="61"/>
      <c r="C146" s="73"/>
      <c r="E146" s="73"/>
      <c r="F146" s="73"/>
      <c r="G146" s="74"/>
      <c r="H146" s="73"/>
      <c r="I146" s="74"/>
      <c r="J146" s="73"/>
      <c r="K146" s="74"/>
      <c r="L146" s="78"/>
      <c r="M146" s="74"/>
      <c r="N146" s="73"/>
      <c r="O146" s="73"/>
    </row>
    <row r="147" spans="1:15" ht="12.75">
      <c r="A147" s="91"/>
      <c r="B147" s="61"/>
      <c r="C147" s="91"/>
      <c r="D147" s="109" t="s">
        <v>24</v>
      </c>
      <c r="E147" s="73"/>
      <c r="F147" s="73"/>
      <c r="G147" s="74"/>
      <c r="H147" s="73"/>
      <c r="I147" s="74"/>
      <c r="J147" s="73"/>
      <c r="K147" s="74"/>
      <c r="L147" s="78"/>
      <c r="M147" s="74"/>
      <c r="N147" s="73"/>
      <c r="O147" s="73"/>
    </row>
    <row r="148" spans="1:15" ht="12.75">
      <c r="A148" s="91"/>
      <c r="B148" s="61"/>
      <c r="C148" s="102"/>
      <c r="D148" s="71" t="s">
        <v>177</v>
      </c>
      <c r="E148" s="73"/>
      <c r="F148" s="73"/>
      <c r="G148" s="74"/>
      <c r="H148" s="73"/>
      <c r="I148" s="74"/>
      <c r="J148" s="73"/>
      <c r="K148" s="74"/>
      <c r="L148" s="78"/>
      <c r="M148" s="74"/>
      <c r="N148" s="73"/>
      <c r="O148" s="73"/>
    </row>
    <row r="149" spans="1:15" ht="12.75">
      <c r="A149" s="91"/>
      <c r="B149" s="61"/>
      <c r="C149" s="73"/>
      <c r="D149" s="71" t="s">
        <v>178</v>
      </c>
      <c r="E149" s="73"/>
      <c r="F149" s="73"/>
      <c r="G149" s="74"/>
      <c r="H149" s="73"/>
      <c r="I149" s="74"/>
      <c r="J149" s="73"/>
      <c r="K149" s="74"/>
      <c r="L149" s="78"/>
      <c r="M149" s="74"/>
      <c r="N149" s="73"/>
      <c r="O149" s="73"/>
    </row>
    <row r="150" spans="1:15" ht="12.75">
      <c r="A150" s="91"/>
      <c r="B150" s="61"/>
      <c r="C150" s="73"/>
      <c r="D150" s="22" t="s">
        <v>179</v>
      </c>
      <c r="E150" s="73"/>
      <c r="F150" s="73"/>
      <c r="G150" s="74"/>
      <c r="H150" s="73"/>
      <c r="I150" s="74"/>
      <c r="J150" s="73"/>
      <c r="K150" s="74"/>
      <c r="L150" s="78"/>
      <c r="M150" s="74"/>
      <c r="N150" s="73"/>
      <c r="O150" s="73"/>
    </row>
    <row r="151" spans="1:15" ht="12.75">
      <c r="A151" s="91"/>
      <c r="B151" s="61"/>
      <c r="C151" s="79"/>
      <c r="D151" s="22" t="s">
        <v>180</v>
      </c>
      <c r="E151" s="73"/>
      <c r="F151" s="73"/>
      <c r="G151" s="74"/>
      <c r="H151" s="73"/>
      <c r="I151" s="74"/>
      <c r="J151" s="73"/>
      <c r="K151" s="74"/>
      <c r="L151" s="78"/>
      <c r="M151" s="74"/>
      <c r="N151" s="73"/>
      <c r="O151" s="73"/>
    </row>
    <row r="152" spans="1:15" ht="12.75">
      <c r="A152" s="91"/>
      <c r="B152" s="61"/>
      <c r="C152" s="79"/>
      <c r="D152" s="22" t="s">
        <v>181</v>
      </c>
      <c r="E152" s="73"/>
      <c r="F152" s="73"/>
      <c r="G152" s="74"/>
      <c r="H152" s="73"/>
      <c r="I152" s="74"/>
      <c r="J152" s="73"/>
      <c r="K152" s="74"/>
      <c r="L152" s="78"/>
      <c r="M152" s="74"/>
      <c r="N152" s="73"/>
      <c r="O152" s="73"/>
    </row>
    <row r="153" spans="1:15" ht="12.75">
      <c r="A153" s="91"/>
      <c r="B153" s="61"/>
      <c r="C153" s="79"/>
      <c r="D153" s="22" t="s">
        <v>182</v>
      </c>
      <c r="E153" s="73"/>
      <c r="F153" s="73"/>
      <c r="G153" s="74"/>
      <c r="H153" s="73"/>
      <c r="I153" s="74"/>
      <c r="J153" s="73"/>
      <c r="K153" s="74"/>
      <c r="L153" s="78"/>
      <c r="M153" s="74"/>
      <c r="N153" s="73"/>
      <c r="O153" s="73"/>
    </row>
    <row r="154" spans="1:15" ht="12.75">
      <c r="A154" s="91"/>
      <c r="B154" s="61"/>
      <c r="C154" s="79"/>
      <c r="D154" s="22" t="s">
        <v>155</v>
      </c>
      <c r="E154" s="73"/>
      <c r="F154" s="73"/>
      <c r="G154" s="74"/>
      <c r="H154" s="73"/>
      <c r="I154" s="74"/>
      <c r="J154" s="73"/>
      <c r="K154" s="74"/>
      <c r="L154" s="78"/>
      <c r="M154" s="74"/>
      <c r="N154" s="73"/>
      <c r="O154" s="73"/>
    </row>
    <row r="155" spans="1:15" ht="12.75">
      <c r="A155" s="91"/>
      <c r="B155" s="61"/>
      <c r="C155" s="79"/>
      <c r="D155" s="22" t="s">
        <v>156</v>
      </c>
      <c r="E155" s="73"/>
      <c r="F155" s="73"/>
      <c r="G155" s="74"/>
      <c r="H155" s="73"/>
      <c r="I155" s="74"/>
      <c r="J155" s="73"/>
      <c r="K155" s="74"/>
      <c r="L155" s="78"/>
      <c r="M155" s="74"/>
      <c r="N155" s="73"/>
      <c r="O155" s="73"/>
    </row>
    <row r="156" spans="1:15" ht="12.75">
      <c r="A156" s="91"/>
      <c r="B156" s="61"/>
      <c r="C156" s="79"/>
      <c r="D156" s="22" t="s">
        <v>183</v>
      </c>
      <c r="E156" s="73"/>
      <c r="F156" s="73"/>
      <c r="G156" s="74"/>
      <c r="H156" s="73"/>
      <c r="I156" s="74"/>
      <c r="J156" s="73"/>
      <c r="K156" s="74"/>
      <c r="L156" s="78"/>
      <c r="M156" s="74"/>
      <c r="N156" s="73"/>
      <c r="O156" s="73"/>
    </row>
    <row r="157" spans="1:15" ht="12.75">
      <c r="A157" s="91"/>
      <c r="B157" s="61"/>
      <c r="C157" s="49"/>
      <c r="D157" s="22" t="s">
        <v>184</v>
      </c>
      <c r="E157" s="73"/>
      <c r="F157" s="73"/>
      <c r="G157" s="74"/>
      <c r="H157" s="73"/>
      <c r="I157" s="74"/>
      <c r="J157" s="73"/>
      <c r="K157" s="74"/>
      <c r="L157" s="78"/>
      <c r="M157" s="74"/>
      <c r="N157" s="73"/>
      <c r="O157" s="73"/>
    </row>
    <row r="158" spans="1:15" ht="12.75">
      <c r="A158" s="91"/>
      <c r="B158" s="107"/>
      <c r="C158" s="92"/>
      <c r="D158" s="22" t="s">
        <v>185</v>
      </c>
      <c r="E158" s="73"/>
      <c r="F158" s="73"/>
      <c r="G158" s="74"/>
      <c r="H158" s="73"/>
      <c r="I158" s="74"/>
      <c r="J158" s="73"/>
      <c r="K158" s="74"/>
      <c r="L158" s="78"/>
      <c r="M158" s="74"/>
      <c r="N158" s="73"/>
      <c r="O158" s="73"/>
    </row>
    <row r="159" spans="1:15" ht="12.75">
      <c r="A159" s="98"/>
      <c r="B159" s="18"/>
      <c r="C159" s="103"/>
      <c r="D159" s="110" t="s">
        <v>186</v>
      </c>
      <c r="E159" s="88"/>
      <c r="F159" s="88"/>
      <c r="G159" s="89"/>
      <c r="H159" s="88"/>
      <c r="I159" s="89"/>
      <c r="J159" s="88"/>
      <c r="K159" s="89"/>
      <c r="L159" s="90"/>
      <c r="M159" s="89"/>
      <c r="N159" s="88"/>
      <c r="O159" s="88"/>
    </row>
  </sheetData>
  <sheetProtection/>
  <mergeCells count="20">
    <mergeCell ref="C4:D8"/>
    <mergeCell ref="E4:E8"/>
    <mergeCell ref="H4:H8"/>
    <mergeCell ref="I4:J5"/>
    <mergeCell ref="N5:N8"/>
    <mergeCell ref="O5:O8"/>
    <mergeCell ref="F6:F7"/>
    <mergeCell ref="I6:I8"/>
    <mergeCell ref="J6:J8"/>
    <mergeCell ref="K6:K8"/>
    <mergeCell ref="A1:O1"/>
    <mergeCell ref="A2:O2"/>
    <mergeCell ref="B3:B8"/>
    <mergeCell ref="C3:E3"/>
    <mergeCell ref="F3:G5"/>
    <mergeCell ref="H3:J3"/>
    <mergeCell ref="K3:K5"/>
    <mergeCell ref="L3:L8"/>
    <mergeCell ref="M3:M8"/>
    <mergeCell ref="N3:O4"/>
  </mergeCells>
  <printOptions/>
  <pageMargins left="0.31496062992125984" right="0.31496062992125984" top="0.35433070866141736" bottom="0.35433070866141736" header="0.31496062992125984" footer="0.31496062992125984"/>
  <pageSetup fitToHeight="2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presup_2</dc:creator>
  <cp:keywords/>
  <dc:description/>
  <cp:lastModifiedBy>ws</cp:lastModifiedBy>
  <cp:lastPrinted>2016-10-18T20:59:34Z</cp:lastPrinted>
  <dcterms:created xsi:type="dcterms:W3CDTF">2007-10-30T13:19:46Z</dcterms:created>
  <dcterms:modified xsi:type="dcterms:W3CDTF">2016-10-18T21:00:06Z</dcterms:modified>
  <cp:category/>
  <cp:version/>
  <cp:contentType/>
  <cp:contentStatus/>
</cp:coreProperties>
</file>